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 filterPrivacy="1"/>
  <xr:revisionPtr revIDLastSave="0" documentId="13_ncr:1_{BF9E0B6A-8FBC-4699-9F65-D49C00083939}" xr6:coauthVersionLast="47" xr6:coauthVersionMax="47" xr10:uidLastSave="{00000000-0000-0000-0000-000000000000}"/>
  <bookViews>
    <workbookView xWindow="-120" yWindow="-120" windowWidth="29040" windowHeight="15840" firstSheet="7" activeTab="11" xr2:uid="{00000000-000D-0000-FFFF-FFFF00000000}"/>
  </bookViews>
  <sheets>
    <sheet name="Sheet2" sheetId="18" r:id="rId1"/>
    <sheet name="پرستاری 1401" sheetId="4" r:id="rId2"/>
    <sheet name="پرستاری 1402" sheetId="7" r:id="rId3"/>
    <sheet name="كارشناسي ارشد 1403" sheetId="21" r:id="rId4"/>
    <sheet name="فوریت های پزشکی 1401" sheetId="10" r:id="rId5"/>
    <sheet name="فوریت های پزشکی 1402" sheetId="11" r:id="rId6"/>
    <sheet name="پرستاری 1403" sheetId="17" r:id="rId7"/>
    <sheet name="فوریتهای پزشکی پیوسته 1403" sheetId="19" r:id="rId8"/>
    <sheet name="فوریتهای پزشکی ناپیوسته 1402" sheetId="20" r:id="rId9"/>
    <sheet name="فوریت های پزشکی ناپیوسته 1403" sheetId="22" r:id="rId10"/>
    <sheet name="پرستاری 1404" sheetId="23" r:id="rId11"/>
    <sheet name="فوریت های پزشکی پیوسته 1404" sheetId="24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9" i="24" l="1"/>
  <c r="C18" i="24"/>
  <c r="C17" i="24"/>
  <c r="C16" i="24"/>
  <c r="C15" i="24"/>
  <c r="C14" i="24"/>
  <c r="C13" i="24"/>
  <c r="C12" i="24"/>
  <c r="C11" i="24"/>
  <c r="C10" i="24"/>
  <c r="C9" i="24"/>
  <c r="C8" i="24"/>
  <c r="C7" i="24"/>
  <c r="C6" i="24"/>
  <c r="C5" i="24"/>
  <c r="C4" i="24"/>
  <c r="C3" i="24"/>
  <c r="C2" i="24"/>
  <c r="C35" i="23"/>
  <c r="C34" i="23"/>
  <c r="C33" i="23"/>
  <c r="C32" i="23"/>
  <c r="C31" i="23"/>
  <c r="C30" i="23"/>
  <c r="C29" i="23"/>
  <c r="C28" i="23"/>
  <c r="C27" i="23"/>
  <c r="C26" i="23"/>
  <c r="C25" i="23"/>
  <c r="C24" i="23"/>
  <c r="C23" i="23"/>
  <c r="C22" i="23"/>
  <c r="C21" i="23"/>
  <c r="C20" i="23"/>
  <c r="C19" i="23"/>
  <c r="C18" i="23"/>
  <c r="C17" i="23"/>
  <c r="C16" i="23"/>
  <c r="C15" i="23"/>
  <c r="C14" i="23"/>
  <c r="C13" i="23"/>
  <c r="C12" i="23"/>
  <c r="C11" i="23"/>
  <c r="C10" i="23"/>
  <c r="C9" i="23"/>
  <c r="C8" i="23"/>
  <c r="C7" i="23"/>
  <c r="C6" i="23"/>
  <c r="C5" i="23"/>
  <c r="C4" i="23"/>
  <c r="C3" i="23"/>
  <c r="C2" i="23"/>
</calcChain>
</file>

<file path=xl/sharedStrings.xml><?xml version="1.0" encoding="utf-8"?>
<sst xmlns="http://schemas.openxmlformats.org/spreadsheetml/2006/main" count="1188" uniqueCount="501">
  <si>
    <t>شماره دانشجویی</t>
  </si>
  <si>
    <t>نام خانوادگی دانشجو</t>
  </si>
  <si>
    <t>نام دانشجو</t>
  </si>
  <si>
    <t>رشته</t>
  </si>
  <si>
    <t>استاد مشاور</t>
  </si>
  <si>
    <t>احمدي</t>
  </si>
  <si>
    <t>زهرا</t>
  </si>
  <si>
    <t>رضا</t>
  </si>
  <si>
    <t>ايمان</t>
  </si>
  <si>
    <t>اميرحسين</t>
  </si>
  <si>
    <t>رسول</t>
  </si>
  <si>
    <t>مرضيه</t>
  </si>
  <si>
    <t>پوريا</t>
  </si>
  <si>
    <t>ابوالفضل</t>
  </si>
  <si>
    <t>زارع</t>
  </si>
  <si>
    <t>مريم</t>
  </si>
  <si>
    <t>علي</t>
  </si>
  <si>
    <t>محمد</t>
  </si>
  <si>
    <t>فاطمه</t>
  </si>
  <si>
    <t>مهدي</t>
  </si>
  <si>
    <t>اميررضا</t>
  </si>
  <si>
    <t>محمدرضا</t>
  </si>
  <si>
    <t>دکتر جعفرزاده</t>
  </si>
  <si>
    <t>علی</t>
  </si>
  <si>
    <t>ساره</t>
  </si>
  <si>
    <t>پرستاری</t>
  </si>
  <si>
    <t>زارعی</t>
  </si>
  <si>
    <t>مریم</t>
  </si>
  <si>
    <t>علیرضا</t>
  </si>
  <si>
    <t>فائزه</t>
  </si>
  <si>
    <t>محمدحسین</t>
  </si>
  <si>
    <t>حسین</t>
  </si>
  <si>
    <t>فرجي زاده</t>
  </si>
  <si>
    <t>قرباني</t>
  </si>
  <si>
    <t>شهرياري گرائي</t>
  </si>
  <si>
    <t>سهيل</t>
  </si>
  <si>
    <t>حسني</t>
  </si>
  <si>
    <t>شاكري</t>
  </si>
  <si>
    <t>محمدمهدي</t>
  </si>
  <si>
    <t>يوسف پور</t>
  </si>
  <si>
    <t>حسيني كله لو</t>
  </si>
  <si>
    <t>رحيمي جابري</t>
  </si>
  <si>
    <t>منفردسلطان ابادي</t>
  </si>
  <si>
    <t>حسين</t>
  </si>
  <si>
    <t>محمدي</t>
  </si>
  <si>
    <t>پريسا</t>
  </si>
  <si>
    <t>صاف نيت</t>
  </si>
  <si>
    <t>رفعت بخش ايران</t>
  </si>
  <si>
    <t>رسام</t>
  </si>
  <si>
    <t>ايليا</t>
  </si>
  <si>
    <t>کاظمی بوشهری</t>
  </si>
  <si>
    <t>امیر</t>
  </si>
  <si>
    <t>اميري شيري</t>
  </si>
  <si>
    <t>فرح حال</t>
  </si>
  <si>
    <t>عباسيان پور</t>
  </si>
  <si>
    <t>قاسميان خيرابادي</t>
  </si>
  <si>
    <t>عليرضا</t>
  </si>
  <si>
    <t>دانشور</t>
  </si>
  <si>
    <t>حسيني ساراني</t>
  </si>
  <si>
    <t>حامد</t>
  </si>
  <si>
    <t>حجازی</t>
  </si>
  <si>
    <t>فراحي قصرابونصر</t>
  </si>
  <si>
    <t>حديث</t>
  </si>
  <si>
    <t>قانع</t>
  </si>
  <si>
    <t>مصطفي</t>
  </si>
  <si>
    <t>چرپانلو</t>
  </si>
  <si>
    <t>پارسائي</t>
  </si>
  <si>
    <t>سارا</t>
  </si>
  <si>
    <t>بهمنش</t>
  </si>
  <si>
    <t>تهيلا</t>
  </si>
  <si>
    <t>رمضاني</t>
  </si>
  <si>
    <t>ميترا</t>
  </si>
  <si>
    <t>رازي</t>
  </si>
  <si>
    <t>امنه</t>
  </si>
  <si>
    <t>جعفري</t>
  </si>
  <si>
    <t>فرزانه</t>
  </si>
  <si>
    <t>حيدري</t>
  </si>
  <si>
    <t>همايون</t>
  </si>
  <si>
    <t>توسليان نژاد</t>
  </si>
  <si>
    <t>اله ياري</t>
  </si>
  <si>
    <t>امير</t>
  </si>
  <si>
    <t>سهرابي</t>
  </si>
  <si>
    <t>احسان</t>
  </si>
  <si>
    <t>الياسي يكه لنگه</t>
  </si>
  <si>
    <t>فاضلي</t>
  </si>
  <si>
    <t>خليل وند</t>
  </si>
  <si>
    <t>عبداللهي</t>
  </si>
  <si>
    <t>دکتر ژیلا فریدونی</t>
  </si>
  <si>
    <t>0217442018</t>
  </si>
  <si>
    <t>رحیمی اندانی</t>
  </si>
  <si>
    <t>0217442026</t>
  </si>
  <si>
    <t>سرائی خوب</t>
  </si>
  <si>
    <t>علی اصغر</t>
  </si>
  <si>
    <t>0217442035</t>
  </si>
  <si>
    <t>فلاحی</t>
  </si>
  <si>
    <t>0217442008</t>
  </si>
  <si>
    <t>بنائی</t>
  </si>
  <si>
    <t>0217442034</t>
  </si>
  <si>
    <t>فرهمندهارمی</t>
  </si>
  <si>
    <t>0217442016</t>
  </si>
  <si>
    <t>دوقزلو</t>
  </si>
  <si>
    <t>غزال</t>
  </si>
  <si>
    <t>0217442023</t>
  </si>
  <si>
    <t>0217442007</t>
  </si>
  <si>
    <t>بافنده</t>
  </si>
  <si>
    <t>0217442030</t>
  </si>
  <si>
    <t>صالحی هزاردره</t>
  </si>
  <si>
    <t>0217442031</t>
  </si>
  <si>
    <t>صمصامیان</t>
  </si>
  <si>
    <t>0217442012</t>
  </si>
  <si>
    <t>جباری اصل</t>
  </si>
  <si>
    <t>0217442037</t>
  </si>
  <si>
    <t>موسوی</t>
  </si>
  <si>
    <t>فاطمه سادات</t>
  </si>
  <si>
    <t>0217442019</t>
  </si>
  <si>
    <t>رستمی</t>
  </si>
  <si>
    <t>کلثوم</t>
  </si>
  <si>
    <t>0217442010</t>
  </si>
  <si>
    <t>پورنصر</t>
  </si>
  <si>
    <t>0217442029</t>
  </si>
  <si>
    <t>صادقی مزیدی</t>
  </si>
  <si>
    <t>0217442044</t>
  </si>
  <si>
    <t>هاشمی زاده</t>
  </si>
  <si>
    <t>0217442036</t>
  </si>
  <si>
    <t>مجد</t>
  </si>
  <si>
    <t>محمدروزبه</t>
  </si>
  <si>
    <t>0217442032</t>
  </si>
  <si>
    <t>عباسی</t>
  </si>
  <si>
    <t>0217442042</t>
  </si>
  <si>
    <t>وزیری</t>
  </si>
  <si>
    <t>0217442043</t>
  </si>
  <si>
    <t>یزدانی</t>
  </si>
  <si>
    <t>مهدی</t>
  </si>
  <si>
    <t>0217442005</t>
  </si>
  <si>
    <t>افشاری نفر</t>
  </si>
  <si>
    <t>نگار</t>
  </si>
  <si>
    <t>0217442014</t>
  </si>
  <si>
    <t>خاتونی</t>
  </si>
  <si>
    <t>نوید</t>
  </si>
  <si>
    <t>0217442002</t>
  </si>
  <si>
    <t>اخلاقی</t>
  </si>
  <si>
    <t>0217442033</t>
  </si>
  <si>
    <t>فرزانفر</t>
  </si>
  <si>
    <t>امیرحسین</t>
  </si>
  <si>
    <t>0217442038</t>
  </si>
  <si>
    <t>نادری</t>
  </si>
  <si>
    <t>0217442009</t>
  </si>
  <si>
    <t>بهزادی</t>
  </si>
  <si>
    <t>امین</t>
  </si>
  <si>
    <t>0217442006</t>
  </si>
  <si>
    <t>اله یاری</t>
  </si>
  <si>
    <t>بهار</t>
  </si>
  <si>
    <t>0217442021</t>
  </si>
  <si>
    <t>رضائی فاتح ابادی</t>
  </si>
  <si>
    <t>پانیذالسادات</t>
  </si>
  <si>
    <t>0217442022</t>
  </si>
  <si>
    <t>رامین</t>
  </si>
  <si>
    <t>0217442020</t>
  </si>
  <si>
    <t>رضائی</t>
  </si>
  <si>
    <t>0217442003</t>
  </si>
  <si>
    <t>آزادیان</t>
  </si>
  <si>
    <t>0217442024</t>
  </si>
  <si>
    <t>زارع دهقانانی</t>
  </si>
  <si>
    <t>0217442017</t>
  </si>
  <si>
    <t>رحیمی</t>
  </si>
  <si>
    <t>ساناز</t>
  </si>
  <si>
    <t>0217442013</t>
  </si>
  <si>
    <t>جعفری</t>
  </si>
  <si>
    <t>سیداحمدرضا</t>
  </si>
  <si>
    <t>0217442001</t>
  </si>
  <si>
    <t>احمدی کوچی</t>
  </si>
  <si>
    <t>شایان</t>
  </si>
  <si>
    <t>0217442041</t>
  </si>
  <si>
    <t>همایون</t>
  </si>
  <si>
    <t>عارف</t>
  </si>
  <si>
    <t>0217442040</t>
  </si>
  <si>
    <t>نوذری خیرابادی</t>
  </si>
  <si>
    <t>عرفان</t>
  </si>
  <si>
    <t>رنجبر</t>
  </si>
  <si>
    <t>صادقي ابرزگه</t>
  </si>
  <si>
    <t>احمدرضا</t>
  </si>
  <si>
    <t>دلائي ميلان</t>
  </si>
  <si>
    <t>شاهين</t>
  </si>
  <si>
    <t>كرمي سروك</t>
  </si>
  <si>
    <t>نويد</t>
  </si>
  <si>
    <t>شعباني خواه</t>
  </si>
  <si>
    <t>محمدي زاده فرد</t>
  </si>
  <si>
    <t>عليخاني</t>
  </si>
  <si>
    <t>امرائي</t>
  </si>
  <si>
    <t>مرادي</t>
  </si>
  <si>
    <t>ويسي</t>
  </si>
  <si>
    <t>اريان</t>
  </si>
  <si>
    <t>97 | فوریت های پزشکی پیش بیمارستانی</t>
  </si>
  <si>
    <t>ارسطو</t>
  </si>
  <si>
    <t>قائدی</t>
  </si>
  <si>
    <t>قادری</t>
  </si>
  <si>
    <t>چکامه کومطلق</t>
  </si>
  <si>
    <t>فرجی هارمی</t>
  </si>
  <si>
    <t>محمدپور</t>
  </si>
  <si>
    <t>پاک زاد</t>
  </si>
  <si>
    <t>اسدپور</t>
  </si>
  <si>
    <t>افراخته</t>
  </si>
  <si>
    <t>کشاورز</t>
  </si>
  <si>
    <t>پرندوار</t>
  </si>
  <si>
    <t>کریمی مزیدی</t>
  </si>
  <si>
    <t>فلاح</t>
  </si>
  <si>
    <t>جعفری کوچی</t>
  </si>
  <si>
    <t>0217972011</t>
  </si>
  <si>
    <t>0217972012</t>
  </si>
  <si>
    <t>0217972005</t>
  </si>
  <si>
    <t>0217972008</t>
  </si>
  <si>
    <t>0217972017</t>
  </si>
  <si>
    <t>0217972018</t>
  </si>
  <si>
    <t>0217972020</t>
  </si>
  <si>
    <t>0217972019</t>
  </si>
  <si>
    <t>0217972001</t>
  </si>
  <si>
    <t>0217972006</t>
  </si>
  <si>
    <t>0217972014</t>
  </si>
  <si>
    <t>0217972003</t>
  </si>
  <si>
    <t>0217972013</t>
  </si>
  <si>
    <t>0217972009</t>
  </si>
  <si>
    <t>0217972004</t>
  </si>
  <si>
    <t>دکتر امیر خانی</t>
  </si>
  <si>
    <t>دکتر امیرخانی</t>
  </si>
  <si>
    <t>دکترامیرخانی</t>
  </si>
  <si>
    <t>محمودي</t>
  </si>
  <si>
    <t>دكتر ژيلا فريدوني</t>
  </si>
  <si>
    <t>دكتر جعفرزاده</t>
  </si>
  <si>
    <t>دكتر اعظم زارع</t>
  </si>
  <si>
    <t>یوسف پور</t>
  </si>
  <si>
    <t>دکتر زارع</t>
  </si>
  <si>
    <t>زهرا رحیمی</t>
  </si>
  <si>
    <t>دکتر محمود حاتمی</t>
  </si>
  <si>
    <t>فوریت های پزشکی پیش بیمارستانی</t>
  </si>
  <si>
    <t>قاسم</t>
  </si>
  <si>
    <t>شهرام</t>
  </si>
  <si>
    <t>میلاد</t>
  </si>
  <si>
    <t>غفوری</t>
  </si>
  <si>
    <t>صبا</t>
  </si>
  <si>
    <t>رامين</t>
  </si>
  <si>
    <t>ميلاد</t>
  </si>
  <si>
    <t>محمدامين</t>
  </si>
  <si>
    <t>شكري زمرد</t>
  </si>
  <si>
    <t>كاردوست</t>
  </si>
  <si>
    <t>منصوري جوزاني</t>
  </si>
  <si>
    <t>قوهستاني</t>
  </si>
  <si>
    <t>سبحاني</t>
  </si>
  <si>
    <t>جليلي</t>
  </si>
  <si>
    <t>سلماني نژاد</t>
  </si>
  <si>
    <t>نعمت اللهي</t>
  </si>
  <si>
    <t>حيدري كيا</t>
  </si>
  <si>
    <t>ابراهيمي</t>
  </si>
  <si>
    <t>حق ندري</t>
  </si>
  <si>
    <t>مؤمني كيا</t>
  </si>
  <si>
    <t>افسري ايگدر</t>
  </si>
  <si>
    <t>شكوه</t>
  </si>
  <si>
    <t>موحدي</t>
  </si>
  <si>
    <t>حمیدرضا</t>
  </si>
  <si>
    <t>سیروس</t>
  </si>
  <si>
    <t>محمدجواد</t>
  </si>
  <si>
    <t>کورش</t>
  </si>
  <si>
    <t>مهرداد</t>
  </si>
  <si>
    <t>عمران</t>
  </si>
  <si>
    <t>محمدرسول</t>
  </si>
  <si>
    <t>سینا</t>
  </si>
  <si>
    <t>صابر</t>
  </si>
  <si>
    <t>پورحقیقی</t>
  </si>
  <si>
    <t>عسکری</t>
  </si>
  <si>
    <t>احمدی دوقزلو</t>
  </si>
  <si>
    <t>خاجو</t>
  </si>
  <si>
    <t>مردانی درازی</t>
  </si>
  <si>
    <t>فرهادی</t>
  </si>
  <si>
    <t>رزمنده</t>
  </si>
  <si>
    <t>قربانی گیسی</t>
  </si>
  <si>
    <t>جوکار</t>
  </si>
  <si>
    <t>جمشیدی اوانکی</t>
  </si>
  <si>
    <t>محمودی</t>
  </si>
  <si>
    <t>حسن پور</t>
  </si>
  <si>
    <t>کرمی</t>
  </si>
  <si>
    <t>اکبرپور</t>
  </si>
  <si>
    <t>اسکندری قطب ابادی</t>
  </si>
  <si>
    <t>ملک حسینی</t>
  </si>
  <si>
    <t>0117965022</t>
  </si>
  <si>
    <t>0217965005</t>
  </si>
  <si>
    <t>0217965011</t>
  </si>
  <si>
    <t>0217965001</t>
  </si>
  <si>
    <t>0217965009</t>
  </si>
  <si>
    <t>0217965004</t>
  </si>
  <si>
    <t>0217965016</t>
  </si>
  <si>
    <t>0217965012</t>
  </si>
  <si>
    <t>0217965010</t>
  </si>
  <si>
    <t>0217965013</t>
  </si>
  <si>
    <t>0217965007</t>
  </si>
  <si>
    <t>0217965006</t>
  </si>
  <si>
    <t>0117965021</t>
  </si>
  <si>
    <t>0217965015</t>
  </si>
  <si>
    <t>0217965008</t>
  </si>
  <si>
    <t>0217965014</t>
  </si>
  <si>
    <t>0217965003</t>
  </si>
  <si>
    <t>0217965002</t>
  </si>
  <si>
    <t>0217965017</t>
  </si>
  <si>
    <t>آرمان</t>
  </si>
  <si>
    <t>عباس</t>
  </si>
  <si>
    <t>محمدحسين</t>
  </si>
  <si>
    <t>داوود</t>
  </si>
  <si>
    <t>رقيه</t>
  </si>
  <si>
    <t>یاسین</t>
  </si>
  <si>
    <t>سينا</t>
  </si>
  <si>
    <t>هانيه</t>
  </si>
  <si>
    <t>ياسمن</t>
  </si>
  <si>
    <t>سحر</t>
  </si>
  <si>
    <t>تورج</t>
  </si>
  <si>
    <t>نرجس</t>
  </si>
  <si>
    <t>حانيه</t>
  </si>
  <si>
    <t>زينب</t>
  </si>
  <si>
    <t>ليلا</t>
  </si>
  <si>
    <t>عسل</t>
  </si>
  <si>
    <t>الناز</t>
  </si>
  <si>
    <t>فرناز</t>
  </si>
  <si>
    <t>پانيذ</t>
  </si>
  <si>
    <t>سيده فرناز</t>
  </si>
  <si>
    <t>آرين</t>
  </si>
  <si>
    <t>اسماء</t>
  </si>
  <si>
    <t>برزگرداليني</t>
  </si>
  <si>
    <t>بنائي</t>
  </si>
  <si>
    <t>بهره مند</t>
  </si>
  <si>
    <t>پناهنده</t>
  </si>
  <si>
    <t>پيرالو</t>
  </si>
  <si>
    <t>توحيديان فر</t>
  </si>
  <si>
    <t>جمشيدي قمصري</t>
  </si>
  <si>
    <t>خورسندي</t>
  </si>
  <si>
    <t>خيراتي</t>
  </si>
  <si>
    <t>دشتي</t>
  </si>
  <si>
    <t>دهزاد</t>
  </si>
  <si>
    <t>دهقان باقرآبادي</t>
  </si>
  <si>
    <t>رعیت پیشه</t>
  </si>
  <si>
    <t>رفيعي</t>
  </si>
  <si>
    <t>زينعلي</t>
  </si>
  <si>
    <t>سعيدنيا</t>
  </si>
  <si>
    <t>سليماني درچه</t>
  </si>
  <si>
    <t>شعيب اصطهباناتي</t>
  </si>
  <si>
    <t>شكري</t>
  </si>
  <si>
    <t>شكوهي مهر</t>
  </si>
  <si>
    <t>شكوهيان</t>
  </si>
  <si>
    <t>شيرواني</t>
  </si>
  <si>
    <t>صبور</t>
  </si>
  <si>
    <t>صيادي كشكولي</t>
  </si>
  <si>
    <t>طلائي</t>
  </si>
  <si>
    <t>عباس تاش</t>
  </si>
  <si>
    <t>علي بيكي</t>
  </si>
  <si>
    <t>غلامي شكرو</t>
  </si>
  <si>
    <t>فرهادي</t>
  </si>
  <si>
    <t>فلاحت كوشكقاضي</t>
  </si>
  <si>
    <t>قبادي پور</t>
  </si>
  <si>
    <t>قلندري</t>
  </si>
  <si>
    <t>محبت</t>
  </si>
  <si>
    <t>مقدر</t>
  </si>
  <si>
    <t>مهدوي</t>
  </si>
  <si>
    <t>موسوي</t>
  </si>
  <si>
    <t>ميرپور</t>
  </si>
  <si>
    <t>نيك حق</t>
  </si>
  <si>
    <t>هوشياري</t>
  </si>
  <si>
    <t>كيخازاده</t>
  </si>
  <si>
    <t>يگانه</t>
  </si>
  <si>
    <t>دكتر بيژني</t>
  </si>
  <si>
    <t>سعيده زاده</t>
  </si>
  <si>
    <t>ستاره</t>
  </si>
  <si>
    <t>ذبحي اشكذري</t>
  </si>
  <si>
    <t>فرهاني</t>
  </si>
  <si>
    <t>دهقان خليلي</t>
  </si>
  <si>
    <t>مظلومي</t>
  </si>
  <si>
    <t>رويا</t>
  </si>
  <si>
    <t>ثابت سروستاني</t>
  </si>
  <si>
    <t>شمشيري</t>
  </si>
  <si>
    <t>نعيم زاده</t>
  </si>
  <si>
    <t>اسماعيلي</t>
  </si>
  <si>
    <t>سودابه</t>
  </si>
  <si>
    <t>محمد پور</t>
  </si>
  <si>
    <t>جمال</t>
  </si>
  <si>
    <t>پرستاري داخلي جراحي</t>
  </si>
  <si>
    <t>پرستاري سالمندي</t>
  </si>
  <si>
    <t>پرستاري اورژانس</t>
  </si>
  <si>
    <t>دکتر زهرا مرادی</t>
  </si>
  <si>
    <t>دکتر زهرا شهکلاهی</t>
  </si>
  <si>
    <t xml:space="preserve">نرگس </t>
  </si>
  <si>
    <t>رفیعی</t>
  </si>
  <si>
    <t>نام و نام خانوادگی دانشجو</t>
  </si>
  <si>
    <t>امیرحسین کوشکی</t>
  </si>
  <si>
    <t>امیرعباس پیشگر</t>
  </si>
  <si>
    <t>روح الله مزارعی</t>
  </si>
  <si>
    <t>سیداکبر نراقی</t>
  </si>
  <si>
    <t>سیدعباس زهرائی</t>
  </si>
  <si>
    <t>عبدالرسول بیژنی</t>
  </si>
  <si>
    <t>علیرضا راستی</t>
  </si>
  <si>
    <t>علیرضا عباسی</t>
  </si>
  <si>
    <t>قاسم کشاورزرونیزی</t>
  </si>
  <si>
    <t>محمد اکبرزاده</t>
  </si>
  <si>
    <t>محمدامین رجبی تاج امیر</t>
  </si>
  <si>
    <t>محمدسعيد عطائي</t>
  </si>
  <si>
    <t>محمدعلی چارستاد</t>
  </si>
  <si>
    <t>معین فؤادی</t>
  </si>
  <si>
    <t>مهدي حيدري سورشجاني</t>
  </si>
  <si>
    <t>هادی عسکری</t>
  </si>
  <si>
    <t>فوریت های پزشکی ناپیوسته</t>
  </si>
  <si>
    <t>4032136001225017</t>
  </si>
  <si>
    <t>4032136001225003</t>
  </si>
  <si>
    <t>4032136001225013</t>
  </si>
  <si>
    <t>4032136001225014</t>
  </si>
  <si>
    <t>4032136001225008</t>
  </si>
  <si>
    <t>4032136001225002</t>
  </si>
  <si>
    <t>4032136001225006</t>
  </si>
  <si>
    <t>4032136001225009</t>
  </si>
  <si>
    <t>4032136001225015</t>
  </si>
  <si>
    <t>4032136001225001</t>
  </si>
  <si>
    <t>4032136001225007</t>
  </si>
  <si>
    <t>4032136001225011</t>
  </si>
  <si>
    <t>4032136001225004</t>
  </si>
  <si>
    <t>4032136001225012</t>
  </si>
  <si>
    <t>4032136001225005</t>
  </si>
  <si>
    <t>4032136001225010</t>
  </si>
  <si>
    <t>نام و نام خانوادگی استاد مشاور</t>
  </si>
  <si>
    <t>افسانه پروین</t>
  </si>
  <si>
    <t>نام خانوادگي دانشجو</t>
  </si>
  <si>
    <t>شماره دانشجويي</t>
  </si>
  <si>
    <t>نام و نام خانوادگي استاد مشاور</t>
  </si>
  <si>
    <t>افتاده</t>
  </si>
  <si>
    <t>مهسا</t>
  </si>
  <si>
    <t>الهامي</t>
  </si>
  <si>
    <t>اميري</t>
  </si>
  <si>
    <t>اكبري</t>
  </si>
  <si>
    <t>امیرارسلان</t>
  </si>
  <si>
    <t>باقری</t>
  </si>
  <si>
    <t>اسحاق</t>
  </si>
  <si>
    <t>حسين پور</t>
  </si>
  <si>
    <t>نرگس</t>
  </si>
  <si>
    <t>حيدرپور</t>
  </si>
  <si>
    <t>امیدرضا</t>
  </si>
  <si>
    <t>حیدری</t>
  </si>
  <si>
    <t>خشنودپور</t>
  </si>
  <si>
    <t>سيده زهرا</t>
  </si>
  <si>
    <t>زارع خفري</t>
  </si>
  <si>
    <t>سجاد</t>
  </si>
  <si>
    <t>سجادی جاجرم</t>
  </si>
  <si>
    <t>نیما</t>
  </si>
  <si>
    <t>سعادت زاده دودانلو</t>
  </si>
  <si>
    <t>ياسمين</t>
  </si>
  <si>
    <t>سعيدي نسب</t>
  </si>
  <si>
    <t>سلیمی</t>
  </si>
  <si>
    <t>شعبانی</t>
  </si>
  <si>
    <t>شعباني</t>
  </si>
  <si>
    <t>سيده مبينا</t>
  </si>
  <si>
    <t>شمس</t>
  </si>
  <si>
    <t>جانان</t>
  </si>
  <si>
    <t>شيباني</t>
  </si>
  <si>
    <t>صادقي</t>
  </si>
  <si>
    <t>مينا</t>
  </si>
  <si>
    <t>عابدي</t>
  </si>
  <si>
    <t>آرشام</t>
  </si>
  <si>
    <t>علمداري</t>
  </si>
  <si>
    <t>مليكا</t>
  </si>
  <si>
    <t>علي زاده</t>
  </si>
  <si>
    <t>فضلي</t>
  </si>
  <si>
    <t>فيروزي</t>
  </si>
  <si>
    <t>محمدامین</t>
  </si>
  <si>
    <t>قنبری صفری کوچی</t>
  </si>
  <si>
    <t>راحيل</t>
  </si>
  <si>
    <t>محموديان</t>
  </si>
  <si>
    <t>امیرمحمد</t>
  </si>
  <si>
    <t>مؤمنی نیا</t>
  </si>
  <si>
    <t>میرشکاران</t>
  </si>
  <si>
    <t>نثاری</t>
  </si>
  <si>
    <t>کاظمی</t>
  </si>
  <si>
    <t>كشاورز</t>
  </si>
  <si>
    <t>پرستاري</t>
  </si>
  <si>
    <t>دكتر سعيده جعفرزاده</t>
  </si>
  <si>
    <t>فرشته</t>
  </si>
  <si>
    <t>اشرف</t>
  </si>
  <si>
    <t>بابائي آردكپان</t>
  </si>
  <si>
    <t>بهاري دودئي</t>
  </si>
  <si>
    <t>ستار</t>
  </si>
  <si>
    <t>بيضاوي</t>
  </si>
  <si>
    <t>سیدابوالفضل</t>
  </si>
  <si>
    <t>حسینی</t>
  </si>
  <si>
    <t>حسيني</t>
  </si>
  <si>
    <t>ابراهيم</t>
  </si>
  <si>
    <t>سيدحامد</t>
  </si>
  <si>
    <t>روشن قياس</t>
  </si>
  <si>
    <t>شرفي</t>
  </si>
  <si>
    <t>عزیزی</t>
  </si>
  <si>
    <t>عليزاده پشت پري</t>
  </si>
  <si>
    <t>ريحانه</t>
  </si>
  <si>
    <t>فخرپور</t>
  </si>
  <si>
    <t>سيده كيميا</t>
  </si>
  <si>
    <t>موسوي يار</t>
  </si>
  <si>
    <t>میرزانیا</t>
  </si>
  <si>
    <t>محمدمهدی</t>
  </si>
  <si>
    <t>نعمتی</t>
  </si>
  <si>
    <t>يوسفي</t>
  </si>
  <si>
    <t>فوريت هاي پزشكي پيوسته</t>
  </si>
  <si>
    <t>استاد رحيمي</t>
  </si>
  <si>
    <t>دكتر امير خاني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</si>
</sst>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Arial"/>
      <family val="2"/>
      <scheme val="minor"/>
    </font>
    <font>
      <sz val="11"/>
      <color theme="1"/>
      <name val="B Nazanin"/>
      <charset val="178"/>
    </font>
    <font>
      <sz val="12"/>
      <color theme="1"/>
      <name val="B Nazanin"/>
      <charset val="178"/>
    </font>
    <font>
      <sz val="11"/>
      <color rgb="FF000000"/>
      <name val="B Nazanin"/>
      <charset val="178"/>
    </font>
    <font>
      <sz val="12"/>
      <color rgb="FF000000"/>
      <name val="B Nazanin"/>
      <charset val="178"/>
    </font>
    <font>
      <sz val="10"/>
      <color theme="1"/>
      <name val="Arial"/>
      <family val="2"/>
    </font>
    <font>
      <sz val="10"/>
      <name val="Arial"/>
      <family val="2"/>
    </font>
    <font>
      <b/>
      <sz val="12"/>
      <color rgb="FF000000"/>
      <name val="Calibri-Bold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6" fillId="0" borderId="0"/>
  </cellStyleXfs>
  <cellXfs count="16">
    <xf numFmtId="0" fontId="0" fillId="0" borderId="0" xfId="0"/>
    <xf numFmtId="0" fontId="2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Fill="1"/>
    <xf numFmtId="0" fontId="3" fillId="0" borderId="0" xfId="0" applyFont="1" applyAlignment="1">
      <alignment horizontal="right" vertical="center" readingOrder="2"/>
    </xf>
    <xf numFmtId="0" fontId="4" fillId="0" borderId="0" xfId="0" applyFont="1" applyFill="1" applyAlignment="1">
      <alignment horizontal="right" vertical="center" readingOrder="1"/>
    </xf>
    <xf numFmtId="0" fontId="4" fillId="0" borderId="0" xfId="0" applyFont="1" applyFill="1" applyAlignment="1">
      <alignment horizontal="right" vertical="center" readingOrder="2"/>
    </xf>
    <xf numFmtId="0" fontId="2" fillId="0" borderId="0" xfId="1" applyFont="1"/>
    <xf numFmtId="0" fontId="2" fillId="2" borderId="0" xfId="0" applyFont="1" applyFill="1"/>
    <xf numFmtId="0" fontId="2" fillId="0" borderId="0" xfId="0" applyFont="1" applyFill="1" applyAlignment="1"/>
    <xf numFmtId="0" fontId="3" fillId="2" borderId="0" xfId="0" applyFont="1" applyFill="1" applyAlignment="1">
      <alignment horizontal="right" vertical="center" readingOrder="2"/>
    </xf>
    <xf numFmtId="0" fontId="0" fillId="3" borderId="0" xfId="0" applyFill="1"/>
    <xf numFmtId="0" fontId="0" fillId="0" borderId="0" xfId="0" applyFill="1"/>
    <xf numFmtId="0" fontId="7" fillId="0" borderId="1" xfId="0" applyFont="1" applyFill="1" applyBorder="1" applyAlignment="1">
      <alignment vertical="center" wrapText="1"/>
    </xf>
    <xf numFmtId="0" fontId="6" fillId="0" borderId="0" xfId="2" applyFill="1"/>
    <xf numFmtId="0" fontId="1" fillId="0" borderId="0" xfId="0" applyFont="1" applyFill="1"/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17"/>
  <sheetViews>
    <sheetView workbookViewId="0">
      <selection sqref="A1:D1"/>
    </sheetView>
  </sheetViews>
  <sheetFormatPr defaultRowHeight="14.25"/>
  <cols>
    <col min="1" max="1" width="21.25" customWidth="1"/>
    <col min="2" max="2" width="26" customWidth="1"/>
    <col min="3" max="3" width="24.125" customWidth="1"/>
    <col min="4" max="4" width="22.625" customWidth="1"/>
  </cols>
  <sheetData>
    <row r="1" spans="1:4">
      <c r="A1" t="s">
        <v>386</v>
      </c>
      <c r="B1" t="s">
        <v>3</v>
      </c>
      <c r="C1" t="s">
        <v>0</v>
      </c>
      <c r="D1" t="s">
        <v>420</v>
      </c>
    </row>
    <row r="2" spans="1:4">
      <c r="A2" t="s">
        <v>387</v>
      </c>
      <c r="B2" t="s">
        <v>403</v>
      </c>
      <c r="C2" t="s">
        <v>404</v>
      </c>
      <c r="D2" t="s">
        <v>421</v>
      </c>
    </row>
    <row r="3" spans="1:4">
      <c r="A3" t="s">
        <v>388</v>
      </c>
      <c r="B3" t="s">
        <v>403</v>
      </c>
      <c r="C3" t="s">
        <v>405</v>
      </c>
      <c r="D3" t="s">
        <v>421</v>
      </c>
    </row>
    <row r="4" spans="1:4">
      <c r="A4" t="s">
        <v>389</v>
      </c>
      <c r="B4" t="s">
        <v>403</v>
      </c>
      <c r="C4" t="s">
        <v>406</v>
      </c>
      <c r="D4" t="s">
        <v>421</v>
      </c>
    </row>
    <row r="5" spans="1:4">
      <c r="A5" t="s">
        <v>390</v>
      </c>
      <c r="B5" t="s">
        <v>403</v>
      </c>
      <c r="C5" t="s">
        <v>407</v>
      </c>
      <c r="D5" t="s">
        <v>421</v>
      </c>
    </row>
    <row r="6" spans="1:4">
      <c r="A6" t="s">
        <v>391</v>
      </c>
      <c r="B6" t="s">
        <v>403</v>
      </c>
      <c r="C6" t="s">
        <v>408</v>
      </c>
      <c r="D6" t="s">
        <v>421</v>
      </c>
    </row>
    <row r="7" spans="1:4">
      <c r="A7" t="s">
        <v>392</v>
      </c>
      <c r="B7" t="s">
        <v>403</v>
      </c>
      <c r="C7" t="s">
        <v>409</v>
      </c>
      <c r="D7" t="s">
        <v>421</v>
      </c>
    </row>
    <row r="8" spans="1:4">
      <c r="A8" t="s">
        <v>393</v>
      </c>
      <c r="B8" t="s">
        <v>403</v>
      </c>
      <c r="C8" t="s">
        <v>410</v>
      </c>
      <c r="D8" t="s">
        <v>421</v>
      </c>
    </row>
    <row r="9" spans="1:4">
      <c r="A9" t="s">
        <v>394</v>
      </c>
      <c r="B9" t="s">
        <v>403</v>
      </c>
      <c r="C9" t="s">
        <v>411</v>
      </c>
      <c r="D9" t="s">
        <v>421</v>
      </c>
    </row>
    <row r="10" spans="1:4">
      <c r="A10" t="s">
        <v>395</v>
      </c>
      <c r="B10" t="s">
        <v>403</v>
      </c>
      <c r="C10" t="s">
        <v>412</v>
      </c>
      <c r="D10" t="s">
        <v>421</v>
      </c>
    </row>
    <row r="11" spans="1:4">
      <c r="A11" t="s">
        <v>396</v>
      </c>
      <c r="B11" t="s">
        <v>403</v>
      </c>
      <c r="C11" t="s">
        <v>413</v>
      </c>
      <c r="D11" t="s">
        <v>421</v>
      </c>
    </row>
    <row r="12" spans="1:4">
      <c r="A12" t="s">
        <v>397</v>
      </c>
      <c r="B12" t="s">
        <v>403</v>
      </c>
      <c r="C12" t="s">
        <v>414</v>
      </c>
      <c r="D12" t="s">
        <v>421</v>
      </c>
    </row>
    <row r="13" spans="1:4">
      <c r="A13" t="s">
        <v>398</v>
      </c>
      <c r="B13" t="s">
        <v>403</v>
      </c>
      <c r="C13" t="s">
        <v>415</v>
      </c>
      <c r="D13" t="s">
        <v>421</v>
      </c>
    </row>
    <row r="14" spans="1:4">
      <c r="A14" t="s">
        <v>399</v>
      </c>
      <c r="B14" t="s">
        <v>403</v>
      </c>
      <c r="C14" t="s">
        <v>416</v>
      </c>
      <c r="D14" t="s">
        <v>421</v>
      </c>
    </row>
    <row r="15" spans="1:4">
      <c r="A15" t="s">
        <v>400</v>
      </c>
      <c r="B15" t="s">
        <v>403</v>
      </c>
      <c r="C15" t="s">
        <v>417</v>
      </c>
      <c r="D15" t="s">
        <v>421</v>
      </c>
    </row>
    <row r="16" spans="1:4">
      <c r="A16" t="s">
        <v>401</v>
      </c>
      <c r="B16" t="s">
        <v>403</v>
      </c>
      <c r="C16" t="s">
        <v>418</v>
      </c>
      <c r="D16" t="s">
        <v>421</v>
      </c>
    </row>
    <row r="17" spans="1:4">
      <c r="A17" t="s">
        <v>402</v>
      </c>
      <c r="B17" t="s">
        <v>403</v>
      </c>
      <c r="C17" t="s">
        <v>419</v>
      </c>
      <c r="D17" t="s">
        <v>421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E35"/>
  <sheetViews>
    <sheetView workbookViewId="0">
      <selection sqref="A1:E1"/>
    </sheetView>
  </sheetViews>
  <sheetFormatPr defaultRowHeight="14.25"/>
  <cols>
    <col min="1" max="2" width="16.625" customWidth="1"/>
    <col min="3" max="3" width="16.75" customWidth="1"/>
    <col min="4" max="4" width="14.375" customWidth="1"/>
    <col min="5" max="5" width="21" customWidth="1"/>
  </cols>
  <sheetData>
    <row r="1" spans="1:5">
      <c r="A1" t="s">
        <v>2</v>
      </c>
      <c r="B1" t="s">
        <v>422</v>
      </c>
      <c r="C1" t="s">
        <v>423</v>
      </c>
      <c r="D1" t="s">
        <v>3</v>
      </c>
      <c r="E1" t="s">
        <v>424</v>
      </c>
    </row>
    <row r="2" spans="1:5">
      <c r="A2" t="s">
        <v>20</v>
      </c>
      <c r="B2" t="s">
        <v>425</v>
      </c>
      <c r="C2" t="str">
        <f>"4041136001110002"</f>
        <v>4041136001110002</v>
      </c>
      <c r="D2" t="s">
        <v>473</v>
      </c>
      <c r="E2" t="s">
        <v>228</v>
      </c>
    </row>
    <row r="3" spans="1:5">
      <c r="A3" t="s">
        <v>426</v>
      </c>
      <c r="B3" t="s">
        <v>427</v>
      </c>
      <c r="C3" t="str">
        <f>"4041136001110003"</f>
        <v>4041136001110003</v>
      </c>
      <c r="D3" t="s">
        <v>473</v>
      </c>
      <c r="E3" t="s">
        <v>228</v>
      </c>
    </row>
    <row r="4" spans="1:5">
      <c r="A4" t="s">
        <v>314</v>
      </c>
      <c r="B4" t="s">
        <v>428</v>
      </c>
      <c r="C4" t="str">
        <f>"4041136001110004"</f>
        <v>4041136001110004</v>
      </c>
      <c r="D4" t="s">
        <v>473</v>
      </c>
      <c r="E4" t="s">
        <v>228</v>
      </c>
    </row>
    <row r="5" spans="1:5">
      <c r="A5" t="s">
        <v>15</v>
      </c>
      <c r="B5" t="s">
        <v>429</v>
      </c>
      <c r="C5" t="str">
        <f>"4041136001110005"</f>
        <v>4041136001110005</v>
      </c>
      <c r="D5" t="s">
        <v>473</v>
      </c>
      <c r="E5" t="s">
        <v>228</v>
      </c>
    </row>
    <row r="6" spans="1:5">
      <c r="A6" t="s">
        <v>430</v>
      </c>
      <c r="B6" t="s">
        <v>431</v>
      </c>
      <c r="C6" t="str">
        <f>"4041136001110007"</f>
        <v>4041136001110007</v>
      </c>
      <c r="D6" t="s">
        <v>473</v>
      </c>
      <c r="E6" t="s">
        <v>228</v>
      </c>
    </row>
    <row r="7" spans="1:5">
      <c r="A7" t="s">
        <v>432</v>
      </c>
      <c r="B7" t="s">
        <v>433</v>
      </c>
      <c r="C7" t="str">
        <f>"4041136001110008"</f>
        <v>4041136001110008</v>
      </c>
      <c r="D7" t="s">
        <v>473</v>
      </c>
      <c r="E7" t="s">
        <v>228</v>
      </c>
    </row>
    <row r="8" spans="1:5">
      <c r="A8" t="s">
        <v>434</v>
      </c>
      <c r="B8" t="s">
        <v>435</v>
      </c>
      <c r="C8" t="str">
        <f>"4041136001110009"</f>
        <v>4041136001110009</v>
      </c>
      <c r="D8" t="s">
        <v>473</v>
      </c>
      <c r="E8" t="s">
        <v>228</v>
      </c>
    </row>
    <row r="9" spans="1:5">
      <c r="A9" t="s">
        <v>436</v>
      </c>
      <c r="B9" t="s">
        <v>437</v>
      </c>
      <c r="C9" t="str">
        <f>"4041136001110010"</f>
        <v>4041136001110010</v>
      </c>
      <c r="D9" t="s">
        <v>473</v>
      </c>
      <c r="E9" t="s">
        <v>228</v>
      </c>
    </row>
    <row r="10" spans="1:5">
      <c r="A10" t="s">
        <v>18</v>
      </c>
      <c r="B10" t="s">
        <v>438</v>
      </c>
      <c r="C10" t="str">
        <f>"4041136001110011"</f>
        <v>4041136001110011</v>
      </c>
      <c r="D10" t="s">
        <v>473</v>
      </c>
      <c r="E10" t="s">
        <v>228</v>
      </c>
    </row>
    <row r="11" spans="1:5">
      <c r="A11" t="s">
        <v>21</v>
      </c>
      <c r="B11" t="s">
        <v>385</v>
      </c>
      <c r="C11" t="str">
        <f>"4041136001110012"</f>
        <v>4041136001110012</v>
      </c>
      <c r="D11" t="s">
        <v>473</v>
      </c>
      <c r="E11" t="s">
        <v>228</v>
      </c>
    </row>
    <row r="12" spans="1:5">
      <c r="A12" t="s">
        <v>18</v>
      </c>
      <c r="B12" t="s">
        <v>70</v>
      </c>
      <c r="C12" t="str">
        <f>"4041136001110013"</f>
        <v>4041136001110013</v>
      </c>
      <c r="D12" t="s">
        <v>473</v>
      </c>
      <c r="E12" t="s">
        <v>228</v>
      </c>
    </row>
    <row r="13" spans="1:5">
      <c r="A13" t="s">
        <v>439</v>
      </c>
      <c r="B13" t="s">
        <v>14</v>
      </c>
      <c r="C13" t="str">
        <f>"4041136001110014"</f>
        <v>4041136001110014</v>
      </c>
      <c r="D13" t="s">
        <v>473</v>
      </c>
      <c r="E13" t="s">
        <v>228</v>
      </c>
    </row>
    <row r="14" spans="1:5">
      <c r="A14" t="s">
        <v>17</v>
      </c>
      <c r="B14" t="s">
        <v>440</v>
      </c>
      <c r="C14" t="str">
        <f>"4041136001110015"</f>
        <v>4041136001110015</v>
      </c>
      <c r="D14" t="s">
        <v>473</v>
      </c>
      <c r="E14" t="s">
        <v>228</v>
      </c>
    </row>
    <row r="15" spans="1:5">
      <c r="A15" t="s">
        <v>441</v>
      </c>
      <c r="B15" t="s">
        <v>442</v>
      </c>
      <c r="C15" t="str">
        <f>"4041136001110016"</f>
        <v>4041136001110016</v>
      </c>
      <c r="D15" t="s">
        <v>473</v>
      </c>
      <c r="E15" t="s">
        <v>228</v>
      </c>
    </row>
    <row r="16" spans="1:5">
      <c r="A16" t="s">
        <v>443</v>
      </c>
      <c r="B16" t="s">
        <v>444</v>
      </c>
      <c r="C16" t="str">
        <f>"4041136001110017"</f>
        <v>4041136001110017</v>
      </c>
      <c r="D16" t="s">
        <v>473</v>
      </c>
      <c r="E16" t="s">
        <v>228</v>
      </c>
    </row>
    <row r="17" spans="1:5">
      <c r="A17" t="s">
        <v>445</v>
      </c>
      <c r="B17" t="s">
        <v>446</v>
      </c>
      <c r="C17" t="str">
        <f>"4041136001110018"</f>
        <v>4041136001110018</v>
      </c>
      <c r="D17" t="s">
        <v>473</v>
      </c>
      <c r="E17" t="s">
        <v>228</v>
      </c>
    </row>
    <row r="18" spans="1:5">
      <c r="A18" t="s">
        <v>177</v>
      </c>
      <c r="B18" t="s">
        <v>447</v>
      </c>
      <c r="C18" t="str">
        <f>"4041136001110019"</f>
        <v>4041136001110019</v>
      </c>
      <c r="D18" t="s">
        <v>473</v>
      </c>
      <c r="E18" t="s">
        <v>228</v>
      </c>
    </row>
    <row r="19" spans="1:5">
      <c r="A19" t="s">
        <v>143</v>
      </c>
      <c r="B19" t="s">
        <v>448</v>
      </c>
      <c r="C19" t="str">
        <f>"4041136001110020"</f>
        <v>4041136001110020</v>
      </c>
      <c r="D19" t="s">
        <v>473</v>
      </c>
      <c r="E19" t="s">
        <v>228</v>
      </c>
    </row>
    <row r="20" spans="1:5">
      <c r="A20" t="s">
        <v>18</v>
      </c>
      <c r="B20" t="s">
        <v>449</v>
      </c>
      <c r="C20" t="str">
        <f>"4041136001110021"</f>
        <v>4041136001110021</v>
      </c>
      <c r="D20" t="s">
        <v>473</v>
      </c>
      <c r="E20" t="s">
        <v>228</v>
      </c>
    </row>
    <row r="21" spans="1:5">
      <c r="A21" t="s">
        <v>450</v>
      </c>
      <c r="B21" t="s">
        <v>451</v>
      </c>
      <c r="C21" t="str">
        <f>"4041136001110022"</f>
        <v>4041136001110022</v>
      </c>
      <c r="D21" t="s">
        <v>473</v>
      </c>
      <c r="E21" t="s">
        <v>228</v>
      </c>
    </row>
    <row r="22" spans="1:5">
      <c r="A22" t="s">
        <v>452</v>
      </c>
      <c r="B22" t="s">
        <v>453</v>
      </c>
      <c r="C22" t="str">
        <f>"4041136001110023"</f>
        <v>4041136001110023</v>
      </c>
      <c r="D22" t="s">
        <v>473</v>
      </c>
      <c r="E22" t="s">
        <v>474</v>
      </c>
    </row>
    <row r="23" spans="1:5">
      <c r="A23" t="s">
        <v>18</v>
      </c>
      <c r="B23" t="s">
        <v>454</v>
      </c>
      <c r="C23" t="str">
        <f>"4041136001110024"</f>
        <v>4041136001110024</v>
      </c>
      <c r="D23" t="s">
        <v>473</v>
      </c>
      <c r="E23" t="s">
        <v>474</v>
      </c>
    </row>
    <row r="24" spans="1:5">
      <c r="A24" t="s">
        <v>455</v>
      </c>
      <c r="B24" t="s">
        <v>456</v>
      </c>
      <c r="C24" t="str">
        <f>"4041136001110025"</f>
        <v>4041136001110025</v>
      </c>
      <c r="D24" t="s">
        <v>473</v>
      </c>
      <c r="E24" t="s">
        <v>474</v>
      </c>
    </row>
    <row r="25" spans="1:5">
      <c r="A25" t="s">
        <v>457</v>
      </c>
      <c r="B25" t="s">
        <v>458</v>
      </c>
      <c r="C25" t="str">
        <f>"4041136001110027"</f>
        <v>4041136001110027</v>
      </c>
      <c r="D25" t="s">
        <v>473</v>
      </c>
      <c r="E25" t="s">
        <v>474</v>
      </c>
    </row>
    <row r="26" spans="1:5">
      <c r="A26" t="s">
        <v>459</v>
      </c>
      <c r="B26" t="s">
        <v>460</v>
      </c>
      <c r="C26" t="str">
        <f>"4041136001110028"</f>
        <v>4041136001110028</v>
      </c>
      <c r="D26" t="s">
        <v>473</v>
      </c>
      <c r="E26" t="s">
        <v>474</v>
      </c>
    </row>
    <row r="27" spans="1:5">
      <c r="A27" t="s">
        <v>18</v>
      </c>
      <c r="B27" t="s">
        <v>461</v>
      </c>
      <c r="C27" t="str">
        <f>"4041136001110029"</f>
        <v>4041136001110029</v>
      </c>
      <c r="D27" t="s">
        <v>473</v>
      </c>
      <c r="E27" t="s">
        <v>474</v>
      </c>
    </row>
    <row r="28" spans="1:5">
      <c r="A28" t="s">
        <v>13</v>
      </c>
      <c r="B28" t="s">
        <v>462</v>
      </c>
      <c r="C28" t="str">
        <f>"4041136001110030"</f>
        <v>4041136001110030</v>
      </c>
      <c r="D28" t="s">
        <v>473</v>
      </c>
      <c r="E28" t="s">
        <v>474</v>
      </c>
    </row>
    <row r="29" spans="1:5">
      <c r="A29" t="s">
        <v>463</v>
      </c>
      <c r="B29" t="s">
        <v>464</v>
      </c>
      <c r="C29" t="str">
        <f>"4041136001110031"</f>
        <v>4041136001110031</v>
      </c>
      <c r="D29" t="s">
        <v>473</v>
      </c>
      <c r="E29" t="s">
        <v>474</v>
      </c>
    </row>
    <row r="30" spans="1:5">
      <c r="A30" t="s">
        <v>465</v>
      </c>
      <c r="B30" t="s">
        <v>466</v>
      </c>
      <c r="C30" t="str">
        <f>"4041136001110032"</f>
        <v>4041136001110032</v>
      </c>
      <c r="D30" t="s">
        <v>473</v>
      </c>
      <c r="E30" t="s">
        <v>474</v>
      </c>
    </row>
    <row r="31" spans="1:5">
      <c r="A31" t="s">
        <v>467</v>
      </c>
      <c r="B31" t="s">
        <v>468</v>
      </c>
      <c r="C31" t="str">
        <f>"4041136001110033"</f>
        <v>4041136001110033</v>
      </c>
      <c r="D31" t="s">
        <v>473</v>
      </c>
      <c r="E31" t="s">
        <v>474</v>
      </c>
    </row>
    <row r="32" spans="1:5">
      <c r="A32" t="s">
        <v>180</v>
      </c>
      <c r="B32" t="s">
        <v>469</v>
      </c>
      <c r="C32" t="str">
        <f>"4041136001110034"</f>
        <v>4041136001110034</v>
      </c>
      <c r="D32" t="s">
        <v>473</v>
      </c>
      <c r="E32" t="s">
        <v>474</v>
      </c>
    </row>
    <row r="33" spans="1:5">
      <c r="A33" t="s">
        <v>17</v>
      </c>
      <c r="B33" t="s">
        <v>470</v>
      </c>
      <c r="C33" t="str">
        <f>"4041136001110035"</f>
        <v>4041136001110035</v>
      </c>
      <c r="D33" t="s">
        <v>473</v>
      </c>
      <c r="E33" t="s">
        <v>474</v>
      </c>
    </row>
    <row r="34" spans="1:5">
      <c r="A34" t="s">
        <v>177</v>
      </c>
      <c r="B34" t="s">
        <v>471</v>
      </c>
      <c r="C34" t="str">
        <f>"4041136001110036"</f>
        <v>4041136001110036</v>
      </c>
      <c r="D34" t="s">
        <v>473</v>
      </c>
      <c r="E34" t="s">
        <v>474</v>
      </c>
    </row>
    <row r="35" spans="1:5">
      <c r="A35" t="s">
        <v>18</v>
      </c>
      <c r="B35" t="s">
        <v>472</v>
      </c>
      <c r="C35" t="str">
        <f>"4041136001110037"</f>
        <v>4041136001110037</v>
      </c>
      <c r="D35" t="s">
        <v>473</v>
      </c>
      <c r="E35" t="s">
        <v>474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19"/>
  <sheetViews>
    <sheetView tabSelected="1" workbookViewId="0">
      <selection activeCell="E19" sqref="E19"/>
    </sheetView>
  </sheetViews>
  <sheetFormatPr defaultRowHeight="14.25"/>
  <cols>
    <col min="1" max="1" width="17" customWidth="1"/>
    <col min="2" max="2" width="16.625" customWidth="1"/>
    <col min="3" max="3" width="18.125" customWidth="1"/>
    <col min="4" max="4" width="18.875" customWidth="1"/>
    <col min="5" max="5" width="22.375" customWidth="1"/>
  </cols>
  <sheetData>
    <row r="1" spans="1:5">
      <c r="A1" t="s">
        <v>2</v>
      </c>
      <c r="B1" t="s">
        <v>422</v>
      </c>
      <c r="C1" t="s">
        <v>423</v>
      </c>
      <c r="D1" t="s">
        <v>3</v>
      </c>
      <c r="E1" t="s">
        <v>424</v>
      </c>
    </row>
    <row r="2" spans="1:5">
      <c r="A2" t="s">
        <v>475</v>
      </c>
      <c r="B2" t="s">
        <v>476</v>
      </c>
      <c r="C2" t="str">
        <f>"4041136001163001"</f>
        <v>4041136001163001</v>
      </c>
      <c r="D2" t="s">
        <v>498</v>
      </c>
      <c r="E2" t="s">
        <v>499</v>
      </c>
    </row>
    <row r="3" spans="1:5">
      <c r="A3" t="s">
        <v>459</v>
      </c>
      <c r="B3" t="s">
        <v>477</v>
      </c>
      <c r="C3" t="str">
        <f>"4041136001163002"</f>
        <v>4041136001163002</v>
      </c>
      <c r="D3" t="s">
        <v>498</v>
      </c>
      <c r="E3" t="s">
        <v>499</v>
      </c>
    </row>
    <row r="4" spans="1:5">
      <c r="A4" t="s">
        <v>56</v>
      </c>
      <c r="B4" t="s">
        <v>478</v>
      </c>
      <c r="C4" t="str">
        <f>"4041136001163003"</f>
        <v>4041136001163003</v>
      </c>
      <c r="D4" t="s">
        <v>498</v>
      </c>
      <c r="E4" t="s">
        <v>499</v>
      </c>
    </row>
    <row r="5" spans="1:5">
      <c r="A5" t="s">
        <v>479</v>
      </c>
      <c r="B5" t="s">
        <v>480</v>
      </c>
      <c r="C5" t="str">
        <f>"4041136001163004"</f>
        <v>4041136001163004</v>
      </c>
      <c r="D5" t="s">
        <v>498</v>
      </c>
      <c r="E5" t="s">
        <v>499</v>
      </c>
    </row>
    <row r="6" spans="1:5">
      <c r="A6" t="s">
        <v>143</v>
      </c>
      <c r="B6" t="s">
        <v>167</v>
      </c>
      <c r="C6" t="str">
        <f>"4041136001163005"</f>
        <v>4041136001163005</v>
      </c>
      <c r="D6" t="s">
        <v>498</v>
      </c>
      <c r="E6" t="s">
        <v>499</v>
      </c>
    </row>
    <row r="7" spans="1:5">
      <c r="A7" t="s">
        <v>481</v>
      </c>
      <c r="B7" t="s">
        <v>482</v>
      </c>
      <c r="C7" t="str">
        <f>"4041136001163006"</f>
        <v>4041136001163006</v>
      </c>
      <c r="D7" t="s">
        <v>498</v>
      </c>
      <c r="E7" t="s">
        <v>499</v>
      </c>
    </row>
    <row r="8" spans="1:5">
      <c r="A8" t="s">
        <v>13</v>
      </c>
      <c r="B8" t="s">
        <v>483</v>
      </c>
      <c r="C8" t="str">
        <f>"4041136001163007"</f>
        <v>4041136001163007</v>
      </c>
      <c r="D8" t="s">
        <v>498</v>
      </c>
      <c r="E8" t="s">
        <v>499</v>
      </c>
    </row>
    <row r="9" spans="1:5">
      <c r="A9" t="s">
        <v>484</v>
      </c>
      <c r="B9" t="s">
        <v>76</v>
      </c>
      <c r="C9" t="str">
        <f>"4041136001163008"</f>
        <v>4041136001163008</v>
      </c>
      <c r="D9" t="s">
        <v>498</v>
      </c>
      <c r="E9" t="s">
        <v>499</v>
      </c>
    </row>
    <row r="10" spans="1:5">
      <c r="A10" t="s">
        <v>485</v>
      </c>
      <c r="B10" t="s">
        <v>486</v>
      </c>
      <c r="C10" t="str">
        <f>"4041136001163010"</f>
        <v>4041136001163010</v>
      </c>
      <c r="D10" t="s">
        <v>498</v>
      </c>
      <c r="E10" t="s">
        <v>499</v>
      </c>
    </row>
    <row r="11" spans="1:5">
      <c r="A11" t="s">
        <v>180</v>
      </c>
      <c r="B11" t="s">
        <v>487</v>
      </c>
      <c r="C11" t="str">
        <f>"4041136001163011"</f>
        <v>4041136001163011</v>
      </c>
      <c r="D11" t="s">
        <v>498</v>
      </c>
      <c r="E11" t="s">
        <v>500</v>
      </c>
    </row>
    <row r="12" spans="1:5">
      <c r="A12" t="s">
        <v>17</v>
      </c>
      <c r="B12" t="s">
        <v>488</v>
      </c>
      <c r="C12" t="str">
        <f>"4041136001163012"</f>
        <v>4041136001163012</v>
      </c>
      <c r="D12" t="s">
        <v>498</v>
      </c>
      <c r="E12" t="s">
        <v>500</v>
      </c>
    </row>
    <row r="13" spans="1:5">
      <c r="A13" t="s">
        <v>17</v>
      </c>
      <c r="B13" t="s">
        <v>488</v>
      </c>
      <c r="C13" t="str">
        <f>"4041136001163013"</f>
        <v>4041136001163013</v>
      </c>
      <c r="D13" t="s">
        <v>498</v>
      </c>
      <c r="E13" t="s">
        <v>500</v>
      </c>
    </row>
    <row r="14" spans="1:5">
      <c r="A14" t="s">
        <v>6</v>
      </c>
      <c r="B14" t="s">
        <v>489</v>
      </c>
      <c r="C14" t="str">
        <f>"4041136001163015"</f>
        <v>4041136001163015</v>
      </c>
      <c r="D14" t="s">
        <v>498</v>
      </c>
      <c r="E14" t="s">
        <v>500</v>
      </c>
    </row>
    <row r="15" spans="1:5">
      <c r="A15" t="s">
        <v>490</v>
      </c>
      <c r="B15" t="s">
        <v>491</v>
      </c>
      <c r="C15" t="str">
        <f>"4041136001163016"</f>
        <v>4041136001163016</v>
      </c>
      <c r="D15" t="s">
        <v>498</v>
      </c>
      <c r="E15" t="s">
        <v>500</v>
      </c>
    </row>
    <row r="16" spans="1:5">
      <c r="A16" t="s">
        <v>492</v>
      </c>
      <c r="B16" t="s">
        <v>493</v>
      </c>
      <c r="C16" t="str">
        <f>"4041136001163018"</f>
        <v>4041136001163018</v>
      </c>
      <c r="D16" t="s">
        <v>498</v>
      </c>
      <c r="E16" t="s">
        <v>500</v>
      </c>
    </row>
    <row r="17" spans="1:5">
      <c r="A17" t="s">
        <v>180</v>
      </c>
      <c r="B17" t="s">
        <v>494</v>
      </c>
      <c r="C17" t="str">
        <f>"4041136001163019"</f>
        <v>4041136001163019</v>
      </c>
      <c r="D17" t="s">
        <v>498</v>
      </c>
      <c r="E17" t="s">
        <v>500</v>
      </c>
    </row>
    <row r="18" spans="1:5">
      <c r="A18" t="s">
        <v>495</v>
      </c>
      <c r="B18" t="s">
        <v>496</v>
      </c>
      <c r="C18" t="str">
        <f>"4041136001163021"</f>
        <v>4041136001163021</v>
      </c>
      <c r="D18" t="s">
        <v>498</v>
      </c>
      <c r="E18" t="s">
        <v>500</v>
      </c>
    </row>
    <row r="19" spans="1:5">
      <c r="A19" t="s">
        <v>15</v>
      </c>
      <c r="B19" t="s">
        <v>497</v>
      </c>
      <c r="C19" t="str">
        <f>"4041136001163023"</f>
        <v>4041136001163023</v>
      </c>
      <c r="D19" t="s">
        <v>498</v>
      </c>
      <c r="E19" t="s">
        <v>500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31"/>
  <sheetViews>
    <sheetView topLeftCell="A28" workbookViewId="0">
      <selection activeCell="D21" sqref="D21"/>
    </sheetView>
  </sheetViews>
  <sheetFormatPr defaultRowHeight="14.25"/>
  <cols>
    <col min="1" max="1" width="16.625" customWidth="1"/>
    <col min="2" max="2" width="17.75" customWidth="1"/>
    <col min="3" max="3" width="9" customWidth="1"/>
    <col min="4" max="4" width="9.875" customWidth="1"/>
    <col min="5" max="5" width="14.875" customWidth="1"/>
  </cols>
  <sheetData>
    <row r="1" spans="1:10" ht="18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/>
      <c r="G1" s="1"/>
      <c r="H1" s="1"/>
      <c r="I1" s="1"/>
      <c r="J1" s="1"/>
    </row>
    <row r="2" spans="1:10" ht="18.75">
      <c r="A2" s="8">
        <v>117442032</v>
      </c>
      <c r="B2" s="10" t="s">
        <v>32</v>
      </c>
      <c r="C2" s="10" t="s">
        <v>18</v>
      </c>
      <c r="D2" s="8" t="s">
        <v>25</v>
      </c>
      <c r="E2" s="10" t="s">
        <v>230</v>
      </c>
      <c r="F2" s="1"/>
      <c r="G2" s="1"/>
      <c r="H2" s="1"/>
      <c r="I2" s="1"/>
      <c r="J2" s="1"/>
    </row>
    <row r="3" spans="1:10" ht="18.75">
      <c r="A3" s="8">
        <v>117442036</v>
      </c>
      <c r="B3" s="10" t="s">
        <v>33</v>
      </c>
      <c r="C3" s="10" t="s">
        <v>6</v>
      </c>
      <c r="D3" s="8" t="s">
        <v>25</v>
      </c>
      <c r="E3" s="10" t="s">
        <v>230</v>
      </c>
      <c r="F3" s="1"/>
      <c r="G3" s="1"/>
      <c r="H3" s="1"/>
      <c r="I3" s="1"/>
      <c r="J3" s="1"/>
    </row>
    <row r="4" spans="1:10" ht="18.75">
      <c r="A4" s="8">
        <v>117442026</v>
      </c>
      <c r="B4" s="10" t="s">
        <v>34</v>
      </c>
      <c r="C4" s="10" t="s">
        <v>35</v>
      </c>
      <c r="D4" s="8" t="s">
        <v>25</v>
      </c>
      <c r="E4" s="10" t="s">
        <v>230</v>
      </c>
      <c r="F4" s="1"/>
      <c r="G4" s="1"/>
      <c r="H4" s="1"/>
      <c r="I4" s="1"/>
      <c r="J4" s="1"/>
    </row>
    <row r="5" spans="1:10" ht="18.75">
      <c r="A5" s="8">
        <v>117442010</v>
      </c>
      <c r="B5" s="10" t="s">
        <v>36</v>
      </c>
      <c r="C5" s="10" t="s">
        <v>9</v>
      </c>
      <c r="D5" s="8" t="s">
        <v>25</v>
      </c>
      <c r="E5" s="10" t="s">
        <v>230</v>
      </c>
      <c r="F5" s="1"/>
      <c r="G5" s="1"/>
      <c r="H5" s="1"/>
      <c r="I5" s="1"/>
      <c r="J5" s="1"/>
    </row>
    <row r="6" spans="1:10" ht="18.75">
      <c r="A6" s="8">
        <v>117442025</v>
      </c>
      <c r="B6" s="10" t="s">
        <v>37</v>
      </c>
      <c r="C6" s="10" t="s">
        <v>38</v>
      </c>
      <c r="D6" s="8" t="s">
        <v>25</v>
      </c>
      <c r="E6" s="10" t="s">
        <v>230</v>
      </c>
      <c r="F6" s="1"/>
      <c r="G6" s="1"/>
      <c r="H6" s="1"/>
      <c r="I6" s="1"/>
      <c r="J6" s="1"/>
    </row>
    <row r="7" spans="1:10" ht="18.75">
      <c r="A7" s="1">
        <v>117442042</v>
      </c>
      <c r="B7" s="4" t="s">
        <v>39</v>
      </c>
      <c r="C7" s="4" t="s">
        <v>15</v>
      </c>
      <c r="D7" s="1" t="s">
        <v>25</v>
      </c>
      <c r="E7" s="4" t="s">
        <v>87</v>
      </c>
      <c r="F7" s="1"/>
      <c r="G7" s="1"/>
      <c r="H7" s="1"/>
      <c r="I7" s="1"/>
      <c r="J7" s="1"/>
    </row>
    <row r="8" spans="1:10" ht="18.75">
      <c r="A8" s="1">
        <v>117442012</v>
      </c>
      <c r="B8" s="4" t="s">
        <v>40</v>
      </c>
      <c r="C8" s="4" t="s">
        <v>7</v>
      </c>
      <c r="D8" s="1" t="s">
        <v>25</v>
      </c>
      <c r="E8" s="4" t="s">
        <v>87</v>
      </c>
      <c r="F8" s="1"/>
      <c r="G8" s="1"/>
      <c r="H8" s="1"/>
      <c r="I8" s="1"/>
      <c r="J8" s="1"/>
    </row>
    <row r="9" spans="1:10" ht="18.75">
      <c r="A9" s="1">
        <v>117442019</v>
      </c>
      <c r="B9" s="4" t="s">
        <v>41</v>
      </c>
      <c r="C9" s="4" t="s">
        <v>38</v>
      </c>
      <c r="D9" s="1" t="s">
        <v>25</v>
      </c>
      <c r="E9" s="4" t="s">
        <v>87</v>
      </c>
      <c r="F9" s="1"/>
      <c r="G9" s="1"/>
      <c r="H9" s="1"/>
      <c r="I9" s="1"/>
      <c r="J9" s="1"/>
    </row>
    <row r="10" spans="1:10" ht="18.75">
      <c r="A10" s="1">
        <v>117442040</v>
      </c>
      <c r="B10" s="4" t="s">
        <v>42</v>
      </c>
      <c r="C10" s="4" t="s">
        <v>43</v>
      </c>
      <c r="D10" s="1" t="s">
        <v>25</v>
      </c>
      <c r="E10" s="4" t="s">
        <v>87</v>
      </c>
      <c r="F10" s="1"/>
      <c r="G10" s="1"/>
      <c r="H10" s="1"/>
      <c r="I10" s="1"/>
      <c r="J10" s="1"/>
    </row>
    <row r="11" spans="1:10" ht="18.75">
      <c r="A11" s="1">
        <v>117442039</v>
      </c>
      <c r="B11" s="4" t="s">
        <v>44</v>
      </c>
      <c r="C11" s="4" t="s">
        <v>45</v>
      </c>
      <c r="D11" s="1" t="s">
        <v>25</v>
      </c>
      <c r="E11" s="4" t="s">
        <v>87</v>
      </c>
      <c r="F11" s="1"/>
      <c r="G11" s="1"/>
      <c r="H11" s="1"/>
      <c r="I11" s="1"/>
      <c r="J11" s="1"/>
    </row>
    <row r="12" spans="1:10" ht="18.75">
      <c r="A12" s="1">
        <v>117442027</v>
      </c>
      <c r="B12" s="4" t="s">
        <v>46</v>
      </c>
      <c r="C12" s="4" t="s">
        <v>18</v>
      </c>
      <c r="D12" s="1" t="s">
        <v>25</v>
      </c>
      <c r="E12" s="4" t="s">
        <v>87</v>
      </c>
      <c r="F12" s="1"/>
      <c r="G12" s="1"/>
      <c r="H12" s="1"/>
      <c r="I12" s="1"/>
      <c r="J12" s="1"/>
    </row>
    <row r="13" spans="1:10" ht="18.75">
      <c r="A13" s="1">
        <v>117442021</v>
      </c>
      <c r="B13" s="4" t="s">
        <v>47</v>
      </c>
      <c r="C13" s="4" t="s">
        <v>6</v>
      </c>
      <c r="D13" s="1" t="s">
        <v>25</v>
      </c>
      <c r="E13" s="4" t="s">
        <v>87</v>
      </c>
      <c r="F13" s="1"/>
      <c r="G13" s="1"/>
      <c r="H13" s="1"/>
      <c r="I13" s="1"/>
      <c r="J13" s="1"/>
    </row>
    <row r="14" spans="1:10" ht="18.75">
      <c r="A14" s="1">
        <v>117442020</v>
      </c>
      <c r="B14" s="4" t="s">
        <v>48</v>
      </c>
      <c r="C14" s="4" t="s">
        <v>49</v>
      </c>
      <c r="D14" s="1" t="s">
        <v>25</v>
      </c>
      <c r="E14" s="4" t="s">
        <v>87</v>
      </c>
      <c r="F14" s="1"/>
      <c r="G14" s="1"/>
      <c r="H14" s="1"/>
      <c r="I14" s="1"/>
      <c r="J14" s="1"/>
    </row>
    <row r="15" spans="1:10" ht="18.75">
      <c r="A15" s="1">
        <v>117442037</v>
      </c>
      <c r="B15" s="4" t="s">
        <v>50</v>
      </c>
      <c r="C15" s="4" t="s">
        <v>51</v>
      </c>
      <c r="D15" s="1" t="s">
        <v>25</v>
      </c>
      <c r="E15" s="4" t="s">
        <v>87</v>
      </c>
      <c r="F15" s="1"/>
      <c r="G15" s="1"/>
      <c r="H15" s="1"/>
      <c r="I15" s="1"/>
      <c r="J15" s="1"/>
    </row>
    <row r="16" spans="1:10" ht="18.75">
      <c r="A16" s="1">
        <v>117442003</v>
      </c>
      <c r="B16" s="4" t="s">
        <v>52</v>
      </c>
      <c r="C16" s="4" t="s">
        <v>45</v>
      </c>
      <c r="D16" s="1" t="s">
        <v>25</v>
      </c>
      <c r="E16" s="4" t="s">
        <v>87</v>
      </c>
      <c r="F16" s="1"/>
      <c r="G16" s="1"/>
      <c r="H16" s="1"/>
      <c r="I16" s="1"/>
      <c r="J16" s="1"/>
    </row>
    <row r="17" spans="1:10" ht="18.75">
      <c r="A17" s="1">
        <v>117442033</v>
      </c>
      <c r="B17" s="4" t="s">
        <v>53</v>
      </c>
      <c r="C17" s="4" t="s">
        <v>15</v>
      </c>
      <c r="D17" s="1" t="s">
        <v>25</v>
      </c>
      <c r="E17" s="4" t="s">
        <v>87</v>
      </c>
      <c r="F17" s="1"/>
      <c r="G17" s="1"/>
      <c r="H17" s="1"/>
      <c r="I17" s="1"/>
      <c r="J17" s="1"/>
    </row>
    <row r="18" spans="1:10" ht="18.75">
      <c r="A18" s="1">
        <v>117442028</v>
      </c>
      <c r="B18" s="4" t="s">
        <v>54</v>
      </c>
      <c r="C18" s="4" t="s">
        <v>17</v>
      </c>
      <c r="D18" s="1" t="s">
        <v>25</v>
      </c>
      <c r="E18" s="4" t="s">
        <v>87</v>
      </c>
      <c r="F18" s="1"/>
      <c r="G18" s="1"/>
      <c r="H18" s="1"/>
      <c r="I18" s="1"/>
      <c r="J18" s="1"/>
    </row>
    <row r="19" spans="1:10" ht="18.75">
      <c r="A19" s="1">
        <v>117442034</v>
      </c>
      <c r="B19" s="4" t="s">
        <v>55</v>
      </c>
      <c r="C19" s="4" t="s">
        <v>56</v>
      </c>
      <c r="D19" s="1" t="s">
        <v>25</v>
      </c>
      <c r="E19" s="4" t="s">
        <v>87</v>
      </c>
      <c r="F19" s="1"/>
      <c r="G19" s="1"/>
      <c r="H19" s="1"/>
      <c r="I19" s="1"/>
      <c r="J19" s="1"/>
    </row>
    <row r="20" spans="1:10" ht="18.75">
      <c r="A20" s="1">
        <v>117442016</v>
      </c>
      <c r="B20" s="4" t="s">
        <v>57</v>
      </c>
      <c r="C20" s="4" t="s">
        <v>29</v>
      </c>
      <c r="D20" s="1" t="s">
        <v>25</v>
      </c>
      <c r="E20" s="4" t="s">
        <v>226</v>
      </c>
      <c r="F20" s="1"/>
      <c r="G20" s="1"/>
      <c r="H20" s="1"/>
      <c r="I20" s="1"/>
      <c r="J20" s="1"/>
    </row>
    <row r="21" spans="1:10" ht="18.75">
      <c r="A21" s="1">
        <v>117442011</v>
      </c>
      <c r="B21" s="4" t="s">
        <v>58</v>
      </c>
      <c r="C21" s="4" t="s">
        <v>59</v>
      </c>
      <c r="D21" s="1" t="s">
        <v>25</v>
      </c>
      <c r="E21" s="4" t="s">
        <v>226</v>
      </c>
      <c r="F21" s="1"/>
      <c r="G21" s="1"/>
      <c r="H21" s="1"/>
      <c r="I21" s="1"/>
      <c r="J21" s="1"/>
    </row>
    <row r="22" spans="1:10" ht="18.75">
      <c r="A22" s="1">
        <v>117442009</v>
      </c>
      <c r="B22" s="4" t="s">
        <v>60</v>
      </c>
      <c r="C22" s="4" t="s">
        <v>31</v>
      </c>
      <c r="D22" s="1" t="s">
        <v>25</v>
      </c>
      <c r="E22" s="4" t="s">
        <v>382</v>
      </c>
      <c r="F22" s="1"/>
      <c r="G22" s="1"/>
      <c r="H22" s="1"/>
      <c r="I22" s="1"/>
      <c r="J22" s="1"/>
    </row>
    <row r="23" spans="1:10" ht="18.75">
      <c r="A23" s="1">
        <v>117442031</v>
      </c>
      <c r="B23" s="4" t="s">
        <v>61</v>
      </c>
      <c r="C23" s="4" t="s">
        <v>62</v>
      </c>
      <c r="D23" s="1" t="s">
        <v>25</v>
      </c>
      <c r="E23" s="4" t="s">
        <v>382</v>
      </c>
      <c r="F23" s="1"/>
      <c r="G23" s="1"/>
      <c r="H23" s="1"/>
      <c r="I23" s="1"/>
      <c r="J23" s="1"/>
    </row>
    <row r="24" spans="1:10" ht="18.75">
      <c r="A24" s="1">
        <v>117442035</v>
      </c>
      <c r="B24" s="4" t="s">
        <v>63</v>
      </c>
      <c r="C24" s="4" t="s">
        <v>64</v>
      </c>
      <c r="D24" s="1" t="s">
        <v>25</v>
      </c>
      <c r="E24" s="4" t="s">
        <v>382</v>
      </c>
      <c r="F24" s="1"/>
      <c r="G24" s="1"/>
      <c r="H24" s="1"/>
      <c r="I24" s="1"/>
      <c r="J24" s="1"/>
    </row>
    <row r="25" spans="1:10" ht="18.75">
      <c r="A25" s="1">
        <v>117442008</v>
      </c>
      <c r="B25" s="4" t="s">
        <v>65</v>
      </c>
      <c r="C25" s="4" t="s">
        <v>17</v>
      </c>
      <c r="D25" s="1" t="s">
        <v>25</v>
      </c>
      <c r="E25" s="4" t="s">
        <v>382</v>
      </c>
      <c r="F25" s="1"/>
      <c r="G25" s="1"/>
      <c r="H25" s="1"/>
      <c r="I25" s="1"/>
      <c r="J25" s="1"/>
    </row>
    <row r="26" spans="1:10" ht="18.75">
      <c r="A26" s="1">
        <v>117442005</v>
      </c>
      <c r="B26" s="4" t="s">
        <v>66</v>
      </c>
      <c r="C26" s="4" t="s">
        <v>67</v>
      </c>
      <c r="D26" s="1" t="s">
        <v>25</v>
      </c>
      <c r="E26" s="4" t="s">
        <v>382</v>
      </c>
      <c r="F26" s="1"/>
      <c r="G26" s="1"/>
      <c r="H26" s="1"/>
      <c r="I26" s="1"/>
      <c r="J26" s="1"/>
    </row>
    <row r="27" spans="1:10" ht="18.75">
      <c r="A27" s="1">
        <v>117442004</v>
      </c>
      <c r="B27" s="4" t="s">
        <v>68</v>
      </c>
      <c r="C27" s="4" t="s">
        <v>69</v>
      </c>
      <c r="D27" s="1" t="s">
        <v>25</v>
      </c>
      <c r="E27" s="4" t="s">
        <v>382</v>
      </c>
      <c r="F27" s="1"/>
      <c r="G27" s="1"/>
      <c r="H27" s="1"/>
      <c r="I27" s="1"/>
      <c r="J27" s="1"/>
    </row>
    <row r="28" spans="1:10" ht="18.75">
      <c r="A28" s="1">
        <v>117442023</v>
      </c>
      <c r="B28" s="4" t="s">
        <v>70</v>
      </c>
      <c r="C28" s="4" t="s">
        <v>71</v>
      </c>
      <c r="D28" s="1" t="s">
        <v>25</v>
      </c>
      <c r="E28" s="4" t="s">
        <v>382</v>
      </c>
      <c r="F28" s="1"/>
      <c r="G28" s="1"/>
      <c r="H28" s="1"/>
      <c r="I28" s="1"/>
      <c r="J28" s="1"/>
    </row>
    <row r="29" spans="1:10" ht="18.75">
      <c r="A29" s="1">
        <v>117442018</v>
      </c>
      <c r="B29" s="4" t="s">
        <v>72</v>
      </c>
      <c r="C29" s="4" t="s">
        <v>73</v>
      </c>
      <c r="D29" s="1" t="s">
        <v>25</v>
      </c>
      <c r="E29" s="4" t="s">
        <v>382</v>
      </c>
      <c r="F29" s="1"/>
      <c r="G29" s="1"/>
      <c r="H29" s="1"/>
      <c r="I29" s="1"/>
      <c r="J29" s="1"/>
    </row>
    <row r="30" spans="1:10" ht="18.75">
      <c r="A30" s="1">
        <v>117442007</v>
      </c>
      <c r="B30" s="4" t="s">
        <v>74</v>
      </c>
      <c r="C30" s="4" t="s">
        <v>75</v>
      </c>
      <c r="D30" s="1" t="s">
        <v>25</v>
      </c>
      <c r="E30" s="4" t="s">
        <v>382</v>
      </c>
      <c r="F30" s="1"/>
      <c r="G30" s="1"/>
      <c r="H30" s="1"/>
      <c r="I30" s="1"/>
      <c r="J30" s="1"/>
    </row>
    <row r="31" spans="1:10" ht="18.75">
      <c r="A31" s="1">
        <v>117442013</v>
      </c>
      <c r="B31" s="4" t="s">
        <v>76</v>
      </c>
      <c r="C31" s="4" t="s">
        <v>29</v>
      </c>
      <c r="D31" s="1" t="s">
        <v>25</v>
      </c>
      <c r="E31" s="4" t="s">
        <v>382</v>
      </c>
      <c r="F31" s="1"/>
      <c r="G31" s="1"/>
      <c r="H31" s="1"/>
      <c r="I31" s="1"/>
      <c r="J31" s="1"/>
    </row>
    <row r="32" spans="1:10" ht="18.75">
      <c r="A32" s="1">
        <v>117442041</v>
      </c>
      <c r="B32" s="4" t="s">
        <v>77</v>
      </c>
      <c r="C32" s="4" t="s">
        <v>15</v>
      </c>
      <c r="D32" s="1" t="s">
        <v>25</v>
      </c>
      <c r="E32" s="4" t="s">
        <v>382</v>
      </c>
      <c r="F32" s="1"/>
      <c r="G32" s="1"/>
      <c r="H32" s="1"/>
      <c r="I32" s="1"/>
      <c r="J32" s="1"/>
    </row>
    <row r="33" spans="1:10" ht="18.75">
      <c r="A33" s="1">
        <v>117442006</v>
      </c>
      <c r="B33" s="4" t="s">
        <v>78</v>
      </c>
      <c r="C33" s="4" t="s">
        <v>6</v>
      </c>
      <c r="D33" s="1" t="s">
        <v>25</v>
      </c>
      <c r="E33" s="4" t="s">
        <v>382</v>
      </c>
      <c r="F33" s="1"/>
      <c r="G33" s="1"/>
      <c r="H33" s="1"/>
      <c r="I33" s="1"/>
      <c r="J33" s="1"/>
    </row>
    <row r="34" spans="1:10" ht="18.75">
      <c r="A34" s="1">
        <v>117442001</v>
      </c>
      <c r="B34" s="4" t="s">
        <v>79</v>
      </c>
      <c r="C34" s="4" t="s">
        <v>80</v>
      </c>
      <c r="D34" s="1" t="s">
        <v>25</v>
      </c>
      <c r="E34" s="4" t="s">
        <v>382</v>
      </c>
      <c r="F34" s="1"/>
      <c r="G34" s="1"/>
      <c r="H34" s="1"/>
      <c r="I34" s="1"/>
      <c r="J34" s="1"/>
    </row>
    <row r="35" spans="1:10" ht="18.75">
      <c r="A35" s="1">
        <v>117442024</v>
      </c>
      <c r="B35" s="4" t="s">
        <v>81</v>
      </c>
      <c r="C35" s="4" t="s">
        <v>82</v>
      </c>
      <c r="D35" s="1" t="s">
        <v>25</v>
      </c>
      <c r="E35" s="4" t="s">
        <v>382</v>
      </c>
      <c r="F35" s="1"/>
      <c r="G35" s="1"/>
      <c r="H35" s="1"/>
      <c r="I35" s="1"/>
      <c r="J35" s="1"/>
    </row>
    <row r="36" spans="1:10" ht="18.75">
      <c r="A36" s="1">
        <v>117442002</v>
      </c>
      <c r="B36" s="4" t="s">
        <v>83</v>
      </c>
      <c r="C36" s="4" t="s">
        <v>43</v>
      </c>
      <c r="D36" s="1" t="s">
        <v>25</v>
      </c>
      <c r="E36" s="4" t="s">
        <v>382</v>
      </c>
      <c r="F36" s="1"/>
      <c r="G36" s="1"/>
      <c r="H36" s="1"/>
      <c r="I36" s="1"/>
      <c r="J36" s="1"/>
    </row>
    <row r="37" spans="1:10" ht="18.75">
      <c r="A37" s="1">
        <v>117442030</v>
      </c>
      <c r="B37" s="4" t="s">
        <v>84</v>
      </c>
      <c r="C37" s="4" t="s">
        <v>15</v>
      </c>
      <c r="D37" s="1" t="s">
        <v>25</v>
      </c>
      <c r="E37" s="4" t="s">
        <v>227</v>
      </c>
      <c r="F37" s="1"/>
      <c r="G37" s="1"/>
      <c r="H37" s="1"/>
      <c r="I37" s="1"/>
      <c r="J37" s="1"/>
    </row>
    <row r="38" spans="1:10" ht="18.75">
      <c r="A38" s="1">
        <v>117442015</v>
      </c>
      <c r="B38" s="4" t="s">
        <v>85</v>
      </c>
      <c r="C38" s="4" t="s">
        <v>8</v>
      </c>
      <c r="D38" s="1" t="s">
        <v>25</v>
      </c>
      <c r="E38" s="4" t="s">
        <v>22</v>
      </c>
      <c r="F38" s="1"/>
      <c r="G38" s="1"/>
      <c r="H38" s="1"/>
      <c r="I38" s="1"/>
      <c r="J38" s="1"/>
    </row>
    <row r="39" spans="1:10" ht="18.75">
      <c r="A39" s="1">
        <v>117442029</v>
      </c>
      <c r="B39" s="4" t="s">
        <v>86</v>
      </c>
      <c r="C39" s="4" t="s">
        <v>11</v>
      </c>
      <c r="D39" s="1" t="s">
        <v>25</v>
      </c>
      <c r="E39" s="4" t="s">
        <v>22</v>
      </c>
      <c r="F39" s="1"/>
      <c r="G39" s="1"/>
      <c r="H39" s="1"/>
      <c r="I39" s="1"/>
      <c r="J39" s="1"/>
    </row>
    <row r="40" spans="1:10" ht="18.75">
      <c r="A40" s="1"/>
      <c r="B40" s="1"/>
      <c r="C40" s="1"/>
      <c r="D40" s="1"/>
      <c r="E40" s="1"/>
      <c r="F40" s="1"/>
      <c r="G40" s="1"/>
      <c r="H40" s="1"/>
      <c r="I40" s="1"/>
      <c r="J40" s="1"/>
    </row>
    <row r="41" spans="1:10" ht="18.75">
      <c r="A41" s="1"/>
      <c r="B41" s="1"/>
      <c r="C41" s="1"/>
      <c r="D41" s="1"/>
      <c r="E41" s="1"/>
      <c r="F41" s="1"/>
      <c r="G41" s="1"/>
      <c r="H41" s="1"/>
      <c r="I41" s="1"/>
      <c r="J41" s="1"/>
    </row>
    <row r="42" spans="1:10" ht="18.75">
      <c r="A42" s="1"/>
      <c r="B42" s="1"/>
      <c r="C42" s="1"/>
      <c r="D42" s="1"/>
      <c r="E42" s="1"/>
      <c r="F42" s="1"/>
      <c r="G42" s="1"/>
      <c r="H42" s="1"/>
      <c r="I42" s="1"/>
      <c r="J42" s="1"/>
    </row>
    <row r="43" spans="1:10" ht="18.75">
      <c r="A43" s="1"/>
      <c r="B43" s="1"/>
      <c r="C43" s="1"/>
      <c r="D43" s="1"/>
      <c r="E43" s="1"/>
      <c r="F43" s="1"/>
      <c r="G43" s="1"/>
      <c r="H43" s="1"/>
      <c r="I43" s="1"/>
      <c r="J43" s="1"/>
    </row>
    <row r="44" spans="1:10" ht="18.75">
      <c r="A44" s="1"/>
      <c r="B44" s="1"/>
      <c r="C44" s="1"/>
      <c r="D44" s="1"/>
      <c r="E44" s="1"/>
      <c r="F44" s="1"/>
      <c r="G44" s="1"/>
      <c r="H44" s="1"/>
      <c r="I44" s="1"/>
      <c r="J44" s="1"/>
    </row>
    <row r="45" spans="1:10" ht="18.75">
      <c r="A45" s="1"/>
      <c r="B45" s="1"/>
      <c r="C45" s="1"/>
      <c r="D45" s="1"/>
      <c r="E45" s="1"/>
      <c r="F45" s="1"/>
      <c r="G45" s="1"/>
      <c r="H45" s="1"/>
      <c r="I45" s="1"/>
      <c r="J45" s="1"/>
    </row>
    <row r="46" spans="1:10" ht="18.75">
      <c r="A46" s="1"/>
      <c r="B46" s="1"/>
      <c r="C46" s="1"/>
      <c r="D46" s="1"/>
      <c r="E46" s="1"/>
      <c r="F46" s="1"/>
      <c r="G46" s="1"/>
      <c r="H46" s="1"/>
      <c r="I46" s="1"/>
      <c r="J46" s="1"/>
    </row>
    <row r="47" spans="1:10" ht="18.75">
      <c r="A47" s="1"/>
      <c r="B47" s="1"/>
      <c r="C47" s="1"/>
      <c r="D47" s="1"/>
      <c r="E47" s="1"/>
      <c r="F47" s="1"/>
      <c r="G47" s="1"/>
      <c r="H47" s="1"/>
      <c r="I47" s="1"/>
      <c r="J47" s="1"/>
    </row>
    <row r="48" spans="1:10" ht="18.75">
      <c r="A48" s="1"/>
      <c r="B48" s="1"/>
      <c r="C48" s="1"/>
      <c r="D48" s="1"/>
      <c r="E48" s="1"/>
      <c r="F48" s="1"/>
      <c r="G48" s="1"/>
      <c r="H48" s="1"/>
      <c r="I48" s="1"/>
      <c r="J48" s="1"/>
    </row>
    <row r="49" spans="1:10" ht="18.75">
      <c r="A49" s="1"/>
      <c r="B49" s="1"/>
      <c r="C49" s="1"/>
      <c r="D49" s="1"/>
      <c r="E49" s="1"/>
      <c r="F49" s="1"/>
      <c r="G49" s="1"/>
      <c r="H49" s="1"/>
      <c r="I49" s="1"/>
      <c r="J49" s="1"/>
    </row>
    <row r="50" spans="1:10" ht="18.75">
      <c r="A50" s="1"/>
      <c r="B50" s="1"/>
      <c r="C50" s="1"/>
      <c r="D50" s="1"/>
      <c r="E50" s="1"/>
      <c r="F50" s="1"/>
      <c r="G50" s="1"/>
      <c r="H50" s="1"/>
      <c r="I50" s="1"/>
      <c r="J50" s="1"/>
    </row>
    <row r="51" spans="1:10" ht="18.75">
      <c r="A51" s="1"/>
      <c r="B51" s="1"/>
      <c r="C51" s="1"/>
      <c r="D51" s="1"/>
      <c r="E51" s="1"/>
      <c r="F51" s="1"/>
      <c r="G51" s="1"/>
      <c r="H51" s="1"/>
      <c r="I51" s="1"/>
      <c r="J51" s="1"/>
    </row>
    <row r="52" spans="1:10" ht="18.75">
      <c r="A52" s="1"/>
      <c r="B52" s="1"/>
      <c r="C52" s="1"/>
      <c r="D52" s="1"/>
      <c r="E52" s="1"/>
      <c r="F52" s="1"/>
      <c r="G52" s="1"/>
      <c r="H52" s="1"/>
      <c r="I52" s="1"/>
      <c r="J52" s="1"/>
    </row>
    <row r="53" spans="1:10" ht="18.75">
      <c r="A53" s="1"/>
      <c r="B53" s="1"/>
      <c r="C53" s="1"/>
      <c r="D53" s="1"/>
      <c r="E53" s="1"/>
      <c r="F53" s="1"/>
      <c r="G53" s="1"/>
      <c r="H53" s="1"/>
      <c r="I53" s="1"/>
      <c r="J53" s="1"/>
    </row>
    <row r="54" spans="1:10" ht="18.75">
      <c r="A54" s="1"/>
      <c r="B54" s="1"/>
      <c r="C54" s="1"/>
      <c r="D54" s="1"/>
      <c r="E54" s="1"/>
      <c r="F54" s="1"/>
      <c r="G54" s="1"/>
      <c r="H54" s="1"/>
      <c r="I54" s="1"/>
      <c r="J54" s="1"/>
    </row>
    <row r="55" spans="1:10" ht="18.75">
      <c r="A55" s="1"/>
      <c r="B55" s="1"/>
      <c r="C55" s="1"/>
      <c r="D55" s="1"/>
      <c r="E55" s="1"/>
      <c r="F55" s="1"/>
      <c r="G55" s="1"/>
      <c r="H55" s="1"/>
      <c r="I55" s="1"/>
      <c r="J55" s="1"/>
    </row>
    <row r="56" spans="1:10" ht="18.75">
      <c r="A56" s="1"/>
      <c r="B56" s="1"/>
      <c r="C56" s="1"/>
      <c r="D56" s="1"/>
      <c r="E56" s="1"/>
      <c r="F56" s="1"/>
      <c r="G56" s="1"/>
      <c r="H56" s="1"/>
      <c r="I56" s="1"/>
      <c r="J56" s="1"/>
    </row>
    <row r="57" spans="1:10" ht="18.75">
      <c r="A57" s="1"/>
      <c r="B57" s="1"/>
      <c r="C57" s="1"/>
      <c r="D57" s="1"/>
      <c r="E57" s="1"/>
      <c r="F57" s="1"/>
      <c r="G57" s="1"/>
      <c r="H57" s="1"/>
      <c r="I57" s="1"/>
      <c r="J57" s="1"/>
    </row>
    <row r="58" spans="1:10" ht="18.75">
      <c r="A58" s="1"/>
      <c r="B58" s="1"/>
      <c r="C58" s="1"/>
      <c r="D58" s="1"/>
      <c r="E58" s="1"/>
      <c r="F58" s="1"/>
      <c r="G58" s="1"/>
      <c r="H58" s="1"/>
      <c r="I58" s="1"/>
      <c r="J58" s="1"/>
    </row>
    <row r="59" spans="1:10" ht="18.75">
      <c r="A59" s="1"/>
      <c r="B59" s="1"/>
      <c r="C59" s="1"/>
      <c r="D59" s="1"/>
      <c r="E59" s="1"/>
      <c r="F59" s="1"/>
      <c r="G59" s="1"/>
      <c r="H59" s="1"/>
      <c r="I59" s="1"/>
      <c r="J59" s="1"/>
    </row>
    <row r="60" spans="1:10" ht="18.75">
      <c r="A60" s="1"/>
      <c r="B60" s="1"/>
      <c r="C60" s="1"/>
      <c r="D60" s="1"/>
      <c r="E60" s="1"/>
      <c r="F60" s="1"/>
      <c r="G60" s="1"/>
      <c r="H60" s="1"/>
      <c r="I60" s="1"/>
      <c r="J60" s="1"/>
    </row>
    <row r="61" spans="1:10" ht="18.75">
      <c r="A61" s="1"/>
      <c r="B61" s="1"/>
      <c r="C61" s="1"/>
      <c r="D61" s="1"/>
      <c r="E61" s="1"/>
      <c r="F61" s="1"/>
      <c r="G61" s="1"/>
      <c r="H61" s="1"/>
      <c r="I61" s="1"/>
      <c r="J61" s="1"/>
    </row>
    <row r="62" spans="1:10" ht="18.75">
      <c r="A62" s="1"/>
      <c r="B62" s="1"/>
      <c r="C62" s="1"/>
      <c r="D62" s="1"/>
      <c r="E62" s="1"/>
      <c r="F62" s="1"/>
      <c r="G62" s="1"/>
      <c r="H62" s="1"/>
      <c r="I62" s="1"/>
      <c r="J62" s="1"/>
    </row>
    <row r="63" spans="1:10" ht="18.75">
      <c r="A63" s="1"/>
      <c r="B63" s="1"/>
      <c r="C63" s="1"/>
      <c r="D63" s="1"/>
      <c r="E63" s="1"/>
      <c r="F63" s="1"/>
      <c r="G63" s="1"/>
      <c r="H63" s="1"/>
      <c r="I63" s="1"/>
      <c r="J63" s="1"/>
    </row>
    <row r="64" spans="1:10" ht="18.75">
      <c r="A64" s="1"/>
      <c r="B64" s="1"/>
      <c r="C64" s="1"/>
      <c r="D64" s="1"/>
      <c r="E64" s="1"/>
      <c r="F64" s="1"/>
      <c r="G64" s="1"/>
      <c r="H64" s="1"/>
      <c r="I64" s="1"/>
      <c r="J64" s="1"/>
    </row>
    <row r="65" spans="1:10" ht="18.75">
      <c r="A65" s="1"/>
      <c r="B65" s="1"/>
      <c r="C65" s="1"/>
      <c r="D65" s="1"/>
      <c r="E65" s="1"/>
      <c r="F65" s="1"/>
      <c r="G65" s="1"/>
      <c r="H65" s="1"/>
      <c r="I65" s="1"/>
      <c r="J65" s="1"/>
    </row>
    <row r="66" spans="1:10" ht="18.75">
      <c r="A66" s="1"/>
      <c r="B66" s="1"/>
      <c r="C66" s="1"/>
      <c r="D66" s="1"/>
      <c r="E66" s="1"/>
      <c r="F66" s="1"/>
      <c r="G66" s="1"/>
      <c r="H66" s="1"/>
      <c r="I66" s="1"/>
      <c r="J66" s="1"/>
    </row>
    <row r="67" spans="1:10" ht="18.75">
      <c r="A67" s="1"/>
      <c r="B67" s="1"/>
      <c r="C67" s="1"/>
      <c r="D67" s="1"/>
      <c r="E67" s="1"/>
      <c r="F67" s="1"/>
      <c r="G67" s="1"/>
      <c r="H67" s="1"/>
      <c r="I67" s="1"/>
      <c r="J67" s="1"/>
    </row>
    <row r="68" spans="1:10" ht="18.75">
      <c r="A68" s="1"/>
      <c r="B68" s="1"/>
      <c r="C68" s="1"/>
      <c r="D68" s="1"/>
      <c r="E68" s="1"/>
      <c r="F68" s="1"/>
      <c r="G68" s="1"/>
      <c r="H68" s="1"/>
      <c r="I68" s="1"/>
      <c r="J68" s="1"/>
    </row>
    <row r="69" spans="1:10" ht="18.75">
      <c r="A69" s="1"/>
      <c r="B69" s="1"/>
      <c r="C69" s="1"/>
      <c r="D69" s="1"/>
      <c r="E69" s="1"/>
      <c r="F69" s="1"/>
      <c r="G69" s="1"/>
      <c r="H69" s="1"/>
      <c r="I69" s="1"/>
      <c r="J69" s="1"/>
    </row>
    <row r="70" spans="1:10" ht="18.75">
      <c r="A70" s="1"/>
      <c r="B70" s="1"/>
      <c r="C70" s="1"/>
      <c r="D70" s="1"/>
      <c r="E70" s="1"/>
      <c r="F70" s="1"/>
      <c r="G70" s="1"/>
      <c r="H70" s="1"/>
      <c r="I70" s="1"/>
      <c r="J70" s="1"/>
    </row>
    <row r="71" spans="1:10" ht="18.75">
      <c r="A71" s="1"/>
      <c r="B71" s="1"/>
      <c r="C71" s="1"/>
      <c r="D71" s="1"/>
      <c r="E71" s="1"/>
      <c r="F71" s="1"/>
      <c r="G71" s="1"/>
      <c r="H71" s="1"/>
      <c r="I71" s="1"/>
      <c r="J71" s="1"/>
    </row>
    <row r="72" spans="1:10" ht="18.75">
      <c r="A72" s="1"/>
      <c r="B72" s="1"/>
      <c r="C72" s="1"/>
      <c r="D72" s="1"/>
      <c r="E72" s="1"/>
      <c r="F72" s="1"/>
      <c r="G72" s="1"/>
      <c r="H72" s="1"/>
      <c r="I72" s="1"/>
      <c r="J72" s="1"/>
    </row>
    <row r="73" spans="1:10" ht="18.75">
      <c r="A73" s="1"/>
      <c r="B73" s="1"/>
      <c r="C73" s="1"/>
      <c r="D73" s="1"/>
      <c r="E73" s="1"/>
      <c r="F73" s="1"/>
      <c r="G73" s="1"/>
      <c r="H73" s="1"/>
      <c r="I73" s="1"/>
      <c r="J73" s="1"/>
    </row>
    <row r="74" spans="1:10" ht="18.75">
      <c r="A74" s="1"/>
      <c r="B74" s="1"/>
      <c r="C74" s="1"/>
      <c r="D74" s="1"/>
      <c r="E74" s="1"/>
      <c r="F74" s="1"/>
      <c r="G74" s="1"/>
      <c r="H74" s="1"/>
      <c r="I74" s="1"/>
      <c r="J74" s="1"/>
    </row>
    <row r="75" spans="1:10" ht="18.75">
      <c r="A75" s="1"/>
      <c r="B75" s="1"/>
      <c r="C75" s="1"/>
      <c r="D75" s="1"/>
      <c r="E75" s="1"/>
      <c r="F75" s="1"/>
      <c r="G75" s="1"/>
      <c r="H75" s="1"/>
      <c r="I75" s="1"/>
      <c r="J75" s="1"/>
    </row>
    <row r="76" spans="1:10" ht="18.75">
      <c r="A76" s="1"/>
      <c r="B76" s="1"/>
      <c r="C76" s="1"/>
      <c r="D76" s="1"/>
      <c r="E76" s="1"/>
      <c r="F76" s="1"/>
      <c r="G76" s="1"/>
      <c r="H76" s="1"/>
      <c r="I76" s="1"/>
      <c r="J76" s="1"/>
    </row>
    <row r="77" spans="1:10" ht="18.75">
      <c r="A77" s="1"/>
      <c r="B77" s="1"/>
      <c r="C77" s="1"/>
      <c r="D77" s="1"/>
      <c r="E77" s="1"/>
      <c r="F77" s="1"/>
      <c r="G77" s="1"/>
      <c r="H77" s="1"/>
      <c r="I77" s="1"/>
      <c r="J77" s="1"/>
    </row>
    <row r="78" spans="1:10" ht="18.75">
      <c r="A78" s="1"/>
      <c r="B78" s="1"/>
      <c r="C78" s="1"/>
      <c r="D78" s="1"/>
      <c r="E78" s="1"/>
      <c r="F78" s="1"/>
      <c r="G78" s="1"/>
      <c r="H78" s="1"/>
      <c r="I78" s="1"/>
      <c r="J78" s="1"/>
    </row>
    <row r="79" spans="1:10" ht="18.75">
      <c r="A79" s="1"/>
      <c r="B79" s="1"/>
      <c r="C79" s="1"/>
      <c r="D79" s="1"/>
      <c r="E79" s="1"/>
      <c r="F79" s="1"/>
      <c r="G79" s="1"/>
      <c r="H79" s="1"/>
      <c r="I79" s="1"/>
      <c r="J79" s="1"/>
    </row>
    <row r="80" spans="1:10" ht="18.75">
      <c r="A80" s="1"/>
      <c r="B80" s="1"/>
      <c r="C80" s="1"/>
      <c r="D80" s="1"/>
      <c r="E80" s="1"/>
      <c r="F80" s="1"/>
      <c r="G80" s="1"/>
      <c r="H80" s="1"/>
      <c r="I80" s="1"/>
      <c r="J80" s="1"/>
    </row>
    <row r="81" spans="1:10" ht="18.75">
      <c r="A81" s="1"/>
      <c r="B81" s="1"/>
      <c r="C81" s="1"/>
      <c r="D81" s="1"/>
      <c r="E81" s="1"/>
      <c r="F81" s="1"/>
      <c r="G81" s="1"/>
      <c r="H81" s="1"/>
      <c r="I81" s="1"/>
      <c r="J81" s="1"/>
    </row>
    <row r="82" spans="1:10" ht="18.75">
      <c r="A82" s="1"/>
      <c r="B82" s="1"/>
      <c r="C82" s="1"/>
      <c r="D82" s="1"/>
      <c r="E82" s="1"/>
      <c r="F82" s="1"/>
      <c r="G82" s="1"/>
      <c r="H82" s="1"/>
      <c r="I82" s="1"/>
      <c r="J82" s="1"/>
    </row>
    <row r="83" spans="1:10" ht="18.75">
      <c r="A83" s="1"/>
      <c r="B83" s="1"/>
      <c r="C83" s="1"/>
      <c r="D83" s="1"/>
      <c r="E83" s="1"/>
      <c r="F83" s="1"/>
      <c r="G83" s="1"/>
      <c r="H83" s="1"/>
      <c r="I83" s="1"/>
      <c r="J83" s="1"/>
    </row>
    <row r="84" spans="1:10" ht="18.75">
      <c r="A84" s="1"/>
      <c r="B84" s="1"/>
      <c r="C84" s="1"/>
      <c r="D84" s="1"/>
      <c r="E84" s="1"/>
      <c r="F84" s="1"/>
      <c r="G84" s="1"/>
      <c r="H84" s="1"/>
      <c r="I84" s="1"/>
      <c r="J84" s="1"/>
    </row>
    <row r="85" spans="1:10" ht="18.75">
      <c r="A85" s="1"/>
      <c r="B85" s="1"/>
      <c r="C85" s="1"/>
      <c r="D85" s="1"/>
      <c r="E85" s="1"/>
      <c r="F85" s="1"/>
      <c r="G85" s="1"/>
      <c r="H85" s="1"/>
      <c r="I85" s="1"/>
      <c r="J85" s="1"/>
    </row>
    <row r="86" spans="1:10" ht="18.75">
      <c r="A86" s="1"/>
      <c r="B86" s="1"/>
      <c r="C86" s="1"/>
      <c r="D86" s="1"/>
      <c r="E86" s="1"/>
      <c r="F86" s="1"/>
      <c r="G86" s="1"/>
      <c r="H86" s="1"/>
      <c r="I86" s="1"/>
      <c r="J86" s="1"/>
    </row>
    <row r="87" spans="1:10" ht="18.75">
      <c r="A87" s="1"/>
      <c r="B87" s="1"/>
      <c r="C87" s="1"/>
      <c r="D87" s="1"/>
      <c r="E87" s="1"/>
      <c r="F87" s="1"/>
      <c r="G87" s="1"/>
      <c r="H87" s="1"/>
      <c r="I87" s="1"/>
      <c r="J87" s="1"/>
    </row>
    <row r="88" spans="1:10" ht="18.75">
      <c r="A88" s="1"/>
      <c r="B88" s="1"/>
      <c r="C88" s="1"/>
      <c r="D88" s="1"/>
      <c r="E88" s="1"/>
      <c r="F88" s="1"/>
      <c r="G88" s="1"/>
      <c r="H88" s="1"/>
      <c r="I88" s="1"/>
      <c r="J88" s="1"/>
    </row>
    <row r="89" spans="1:10" ht="18.75">
      <c r="A89" s="1"/>
      <c r="B89" s="1"/>
      <c r="C89" s="1"/>
      <c r="D89" s="1"/>
      <c r="E89" s="1"/>
      <c r="F89" s="1"/>
      <c r="G89" s="1"/>
      <c r="H89" s="1"/>
      <c r="I89" s="1"/>
      <c r="J89" s="1"/>
    </row>
    <row r="90" spans="1:10" ht="18.75">
      <c r="A90" s="1"/>
      <c r="B90" s="1"/>
      <c r="C90" s="1"/>
      <c r="D90" s="1"/>
      <c r="E90" s="1"/>
      <c r="F90" s="1"/>
      <c r="G90" s="1"/>
      <c r="H90" s="1"/>
      <c r="I90" s="1"/>
      <c r="J90" s="1"/>
    </row>
    <row r="91" spans="1:10" ht="18.75">
      <c r="A91" s="1"/>
      <c r="B91" s="1"/>
      <c r="C91" s="1"/>
      <c r="D91" s="1"/>
      <c r="E91" s="1"/>
      <c r="F91" s="1"/>
      <c r="G91" s="1"/>
      <c r="H91" s="1"/>
      <c r="I91" s="1"/>
      <c r="J91" s="1"/>
    </row>
    <row r="92" spans="1:10" ht="18.75">
      <c r="A92" s="1"/>
      <c r="B92" s="1"/>
      <c r="C92" s="1"/>
      <c r="D92" s="1"/>
      <c r="E92" s="1"/>
      <c r="F92" s="1"/>
      <c r="G92" s="1"/>
      <c r="H92" s="1"/>
      <c r="I92" s="1"/>
      <c r="J92" s="1"/>
    </row>
    <row r="93" spans="1:10" ht="18.75">
      <c r="A93" s="1"/>
      <c r="B93" s="1"/>
      <c r="C93" s="1"/>
      <c r="D93" s="1"/>
      <c r="E93" s="1"/>
      <c r="F93" s="1"/>
      <c r="G93" s="1"/>
      <c r="H93" s="1"/>
      <c r="I93" s="1"/>
      <c r="J93" s="1"/>
    </row>
    <row r="94" spans="1:10" ht="18.75">
      <c r="A94" s="1"/>
      <c r="B94" s="1"/>
      <c r="C94" s="1"/>
      <c r="D94" s="1"/>
      <c r="E94" s="1"/>
      <c r="F94" s="1"/>
      <c r="G94" s="1"/>
      <c r="H94" s="1"/>
      <c r="I94" s="1"/>
      <c r="J94" s="1"/>
    </row>
    <row r="95" spans="1:10" ht="18.75">
      <c r="A95" s="1"/>
      <c r="B95" s="1"/>
      <c r="C95" s="1"/>
      <c r="D95" s="1"/>
      <c r="E95" s="1"/>
      <c r="F95" s="1"/>
      <c r="G95" s="1"/>
      <c r="H95" s="1"/>
      <c r="I95" s="1"/>
      <c r="J95" s="1"/>
    </row>
    <row r="96" spans="1:10" ht="18.75">
      <c r="A96" s="1"/>
      <c r="B96" s="1"/>
      <c r="C96" s="1"/>
      <c r="D96" s="1"/>
      <c r="E96" s="1"/>
      <c r="F96" s="1"/>
      <c r="G96" s="1"/>
      <c r="H96" s="1"/>
      <c r="I96" s="1"/>
      <c r="J96" s="1"/>
    </row>
    <row r="97" spans="1:10" ht="18.75">
      <c r="A97" s="1"/>
      <c r="B97" s="1"/>
      <c r="C97" s="1"/>
      <c r="D97" s="1"/>
      <c r="E97" s="1"/>
      <c r="F97" s="1"/>
      <c r="G97" s="1"/>
      <c r="H97" s="1"/>
      <c r="I97" s="1"/>
      <c r="J97" s="1"/>
    </row>
    <row r="98" spans="1:10" ht="18.75">
      <c r="A98" s="1"/>
      <c r="B98" s="1"/>
      <c r="C98" s="1"/>
      <c r="D98" s="1"/>
      <c r="E98" s="1"/>
      <c r="F98" s="1"/>
      <c r="G98" s="1"/>
      <c r="H98" s="1"/>
      <c r="I98" s="1"/>
      <c r="J98" s="1"/>
    </row>
    <row r="99" spans="1:10" ht="18.75">
      <c r="A99" s="1"/>
      <c r="B99" s="1"/>
      <c r="C99" s="1"/>
      <c r="D99" s="1"/>
      <c r="E99" s="1"/>
      <c r="F99" s="1"/>
      <c r="G99" s="1"/>
      <c r="H99" s="1"/>
      <c r="I99" s="1"/>
      <c r="J99" s="1"/>
    </row>
    <row r="100" spans="1:10" ht="18.75">
      <c r="A100" s="1"/>
      <c r="B100" s="1"/>
      <c r="C100" s="1"/>
      <c r="D100" s="1"/>
      <c r="E100" s="1"/>
      <c r="F100" s="1"/>
      <c r="G100" s="1"/>
      <c r="H100" s="1"/>
      <c r="I100" s="1"/>
      <c r="J100" s="1"/>
    </row>
    <row r="101" spans="1:10" ht="18.75">
      <c r="A101" s="1"/>
      <c r="B101" s="1"/>
      <c r="C101" s="1"/>
      <c r="D101" s="1"/>
      <c r="E101" s="1"/>
      <c r="F101" s="1"/>
      <c r="G101" s="1"/>
      <c r="H101" s="1"/>
      <c r="I101" s="1"/>
      <c r="J101" s="1"/>
    </row>
    <row r="102" spans="1:10" ht="18.75">
      <c r="A102" s="1"/>
      <c r="B102" s="1"/>
      <c r="C102" s="1"/>
      <c r="D102" s="1"/>
      <c r="E102" s="1"/>
      <c r="F102" s="1"/>
      <c r="G102" s="1"/>
      <c r="H102" s="1"/>
      <c r="I102" s="1"/>
      <c r="J102" s="1"/>
    </row>
    <row r="103" spans="1:10" ht="18.75">
      <c r="A103" s="1"/>
      <c r="B103" s="1"/>
      <c r="C103" s="1"/>
      <c r="D103" s="1"/>
      <c r="E103" s="1"/>
      <c r="F103" s="1"/>
      <c r="G103" s="1"/>
      <c r="H103" s="1"/>
      <c r="I103" s="1"/>
      <c r="J103" s="1"/>
    </row>
    <row r="104" spans="1:10" ht="18.75">
      <c r="A104" s="1"/>
      <c r="B104" s="1"/>
      <c r="C104" s="1"/>
      <c r="D104" s="1"/>
      <c r="E104" s="1"/>
      <c r="F104" s="1"/>
      <c r="G104" s="1"/>
      <c r="H104" s="1"/>
      <c r="I104" s="1"/>
      <c r="J104" s="1"/>
    </row>
    <row r="105" spans="1:10" ht="18.75">
      <c r="A105" s="1"/>
      <c r="B105" s="1"/>
      <c r="C105" s="1"/>
      <c r="D105" s="1"/>
      <c r="E105" s="1"/>
      <c r="F105" s="1"/>
      <c r="G105" s="1"/>
      <c r="H105" s="1"/>
      <c r="I105" s="1"/>
      <c r="J105" s="1"/>
    </row>
    <row r="106" spans="1:10" ht="18.75">
      <c r="A106" s="1"/>
      <c r="B106" s="1"/>
      <c r="C106" s="1"/>
      <c r="D106" s="1"/>
      <c r="E106" s="1"/>
      <c r="F106" s="1"/>
      <c r="G106" s="1"/>
      <c r="H106" s="1"/>
      <c r="I106" s="1"/>
      <c r="J106" s="1"/>
    </row>
    <row r="107" spans="1:10" ht="18.75">
      <c r="A107" s="1"/>
      <c r="B107" s="1"/>
      <c r="C107" s="1"/>
      <c r="D107" s="1"/>
      <c r="E107" s="1"/>
      <c r="F107" s="1"/>
      <c r="G107" s="1"/>
      <c r="H107" s="1"/>
      <c r="I107" s="1"/>
      <c r="J107" s="1"/>
    </row>
    <row r="108" spans="1:10" ht="18.75">
      <c r="A108" s="1"/>
      <c r="B108" s="1"/>
      <c r="C108" s="1"/>
      <c r="D108" s="1"/>
      <c r="E108" s="1"/>
      <c r="F108" s="1"/>
      <c r="G108" s="1"/>
      <c r="H108" s="1"/>
      <c r="I108" s="1"/>
      <c r="J108" s="1"/>
    </row>
    <row r="109" spans="1:10" ht="18.75">
      <c r="A109" s="1"/>
      <c r="B109" s="1"/>
      <c r="C109" s="1"/>
      <c r="D109" s="1"/>
      <c r="E109" s="1"/>
      <c r="F109" s="1"/>
      <c r="G109" s="1"/>
      <c r="H109" s="1"/>
      <c r="I109" s="1"/>
      <c r="J109" s="1"/>
    </row>
    <row r="110" spans="1:10" ht="18.75">
      <c r="A110" s="1"/>
      <c r="B110" s="1"/>
      <c r="C110" s="1"/>
      <c r="D110" s="1"/>
      <c r="E110" s="1"/>
      <c r="F110" s="1"/>
      <c r="G110" s="1"/>
      <c r="H110" s="1"/>
      <c r="I110" s="1"/>
      <c r="J110" s="1"/>
    </row>
    <row r="111" spans="1:10" ht="18.75">
      <c r="A111" s="1"/>
      <c r="B111" s="1"/>
      <c r="C111" s="1"/>
      <c r="D111" s="1"/>
      <c r="E111" s="1"/>
      <c r="F111" s="1"/>
      <c r="G111" s="1"/>
      <c r="H111" s="1"/>
      <c r="I111" s="1"/>
      <c r="J111" s="1"/>
    </row>
    <row r="112" spans="1:10" ht="18.75">
      <c r="A112" s="1"/>
      <c r="B112" s="1"/>
      <c r="C112" s="1"/>
      <c r="D112" s="1"/>
      <c r="E112" s="1"/>
      <c r="F112" s="1"/>
      <c r="G112" s="1"/>
      <c r="H112" s="1"/>
      <c r="I112" s="1"/>
      <c r="J112" s="1"/>
    </row>
    <row r="113" spans="1:10" ht="18.75">
      <c r="A113" s="1"/>
      <c r="B113" s="1"/>
      <c r="C113" s="1"/>
      <c r="D113" s="1"/>
      <c r="E113" s="1"/>
      <c r="F113" s="1"/>
      <c r="G113" s="1"/>
      <c r="H113" s="1"/>
      <c r="I113" s="1"/>
      <c r="J113" s="1"/>
    </row>
    <row r="114" spans="1:10" ht="18.75">
      <c r="A114" s="1"/>
      <c r="B114" s="1"/>
      <c r="C114" s="1"/>
      <c r="D114" s="1"/>
      <c r="E114" s="1"/>
      <c r="F114" s="1"/>
      <c r="G114" s="1"/>
      <c r="H114" s="1"/>
      <c r="I114" s="1"/>
      <c r="J114" s="1"/>
    </row>
    <row r="115" spans="1:10" ht="18.75">
      <c r="A115" s="1"/>
      <c r="B115" s="1"/>
      <c r="C115" s="1"/>
      <c r="D115" s="1"/>
      <c r="E115" s="1"/>
      <c r="F115" s="1"/>
      <c r="G115" s="1"/>
      <c r="H115" s="1"/>
      <c r="I115" s="1"/>
      <c r="J115" s="1"/>
    </row>
    <row r="116" spans="1:10" ht="18.75">
      <c r="A116" s="1"/>
      <c r="B116" s="1"/>
      <c r="C116" s="1"/>
      <c r="D116" s="1"/>
      <c r="E116" s="1"/>
      <c r="F116" s="1"/>
      <c r="G116" s="1"/>
      <c r="H116" s="1"/>
      <c r="I116" s="1"/>
      <c r="J116" s="1"/>
    </row>
    <row r="117" spans="1:10" ht="18.75">
      <c r="A117" s="1"/>
      <c r="B117" s="1"/>
      <c r="C117" s="1"/>
      <c r="D117" s="1"/>
      <c r="E117" s="1"/>
      <c r="F117" s="1"/>
      <c r="G117" s="1"/>
      <c r="H117" s="1"/>
      <c r="I117" s="1"/>
      <c r="J117" s="1"/>
    </row>
    <row r="118" spans="1:10" ht="18.75">
      <c r="A118" s="1"/>
      <c r="B118" s="1"/>
      <c r="C118" s="1"/>
      <c r="D118" s="1"/>
      <c r="E118" s="1"/>
      <c r="F118" s="1"/>
      <c r="G118" s="1"/>
      <c r="H118" s="1"/>
      <c r="I118" s="1"/>
      <c r="J118" s="1"/>
    </row>
    <row r="119" spans="1:10" ht="18.75">
      <c r="A119" s="1"/>
      <c r="B119" s="1"/>
      <c r="C119" s="1"/>
      <c r="D119" s="1"/>
      <c r="E119" s="1"/>
      <c r="F119" s="1"/>
      <c r="G119" s="1"/>
      <c r="H119" s="1"/>
      <c r="I119" s="1"/>
      <c r="J119" s="1"/>
    </row>
    <row r="120" spans="1:10" ht="18.75">
      <c r="A120" s="1"/>
      <c r="B120" s="1"/>
      <c r="C120" s="1"/>
      <c r="D120" s="1"/>
      <c r="E120" s="1"/>
      <c r="F120" s="1"/>
      <c r="G120" s="1"/>
      <c r="H120" s="1"/>
      <c r="I120" s="1"/>
      <c r="J120" s="1"/>
    </row>
    <row r="121" spans="1:10" ht="18.75">
      <c r="A121" s="1"/>
      <c r="B121" s="1"/>
      <c r="C121" s="1"/>
      <c r="D121" s="1"/>
      <c r="E121" s="1"/>
      <c r="F121" s="1"/>
      <c r="G121" s="1"/>
      <c r="H121" s="1"/>
      <c r="I121" s="1"/>
      <c r="J121" s="1"/>
    </row>
    <row r="122" spans="1:10" ht="18.75">
      <c r="A122" s="1"/>
      <c r="B122" s="1"/>
      <c r="C122" s="1"/>
      <c r="D122" s="1"/>
      <c r="E122" s="1"/>
      <c r="F122" s="1"/>
      <c r="G122" s="1"/>
      <c r="H122" s="1"/>
      <c r="I122" s="1"/>
      <c r="J122" s="1"/>
    </row>
    <row r="123" spans="1:10" ht="18.75">
      <c r="A123" s="1"/>
      <c r="B123" s="1"/>
      <c r="C123" s="1"/>
      <c r="D123" s="1"/>
      <c r="E123" s="1"/>
      <c r="F123" s="1"/>
      <c r="G123" s="1"/>
      <c r="H123" s="1"/>
      <c r="I123" s="1"/>
      <c r="J123" s="1"/>
    </row>
    <row r="124" spans="1:10" ht="18.75">
      <c r="A124" s="1"/>
      <c r="B124" s="1"/>
      <c r="C124" s="1"/>
      <c r="D124" s="1"/>
      <c r="E124" s="1"/>
      <c r="F124" s="1"/>
      <c r="G124" s="1"/>
      <c r="H124" s="1"/>
      <c r="I124" s="1"/>
      <c r="J124" s="1"/>
    </row>
    <row r="125" spans="1:10" ht="18.75">
      <c r="A125" s="1"/>
      <c r="B125" s="1"/>
      <c r="C125" s="1"/>
      <c r="D125" s="1"/>
      <c r="E125" s="1"/>
      <c r="F125" s="1"/>
      <c r="G125" s="1"/>
      <c r="H125" s="1"/>
      <c r="I125" s="1"/>
      <c r="J125" s="1"/>
    </row>
    <row r="126" spans="1:10" ht="18.75">
      <c r="A126" s="1"/>
      <c r="B126" s="1"/>
      <c r="C126" s="1"/>
      <c r="D126" s="1"/>
      <c r="E126" s="1"/>
      <c r="F126" s="1"/>
      <c r="G126" s="1"/>
      <c r="H126" s="1"/>
      <c r="I126" s="1"/>
      <c r="J126" s="1"/>
    </row>
    <row r="127" spans="1:10" ht="18.75">
      <c r="A127" s="1"/>
      <c r="B127" s="1"/>
      <c r="C127" s="1"/>
      <c r="D127" s="1"/>
      <c r="E127" s="1"/>
      <c r="F127" s="1"/>
      <c r="G127" s="1"/>
      <c r="H127" s="1"/>
      <c r="I127" s="1"/>
      <c r="J127" s="1"/>
    </row>
    <row r="128" spans="1:10" ht="18.75">
      <c r="A128" s="1"/>
      <c r="B128" s="1"/>
      <c r="C128" s="1"/>
      <c r="D128" s="1"/>
      <c r="E128" s="1"/>
      <c r="F128" s="1"/>
      <c r="G128" s="1"/>
      <c r="H128" s="1"/>
      <c r="I128" s="1"/>
      <c r="J128" s="1"/>
    </row>
    <row r="129" spans="1:10" ht="18.75">
      <c r="A129" s="1"/>
      <c r="B129" s="1"/>
      <c r="C129" s="1"/>
      <c r="D129" s="1"/>
      <c r="E129" s="1"/>
      <c r="F129" s="1"/>
      <c r="G129" s="1"/>
      <c r="H129" s="1"/>
      <c r="I129" s="1"/>
      <c r="J129" s="1"/>
    </row>
    <row r="130" spans="1:10" ht="18.75">
      <c r="A130" s="1"/>
      <c r="B130" s="1"/>
      <c r="C130" s="1"/>
      <c r="D130" s="1"/>
      <c r="E130" s="1"/>
      <c r="F130" s="1"/>
      <c r="G130" s="1"/>
      <c r="H130" s="1"/>
      <c r="I130" s="1"/>
      <c r="J130" s="1"/>
    </row>
    <row r="131" spans="1:10" ht="18.75">
      <c r="A131" s="1"/>
      <c r="B131" s="1"/>
      <c r="C131" s="1"/>
      <c r="D131" s="1"/>
      <c r="E131" s="1"/>
      <c r="F131" s="1"/>
      <c r="G131" s="1"/>
      <c r="H131" s="1"/>
      <c r="I131" s="1"/>
      <c r="J131" s="1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39"/>
  <sheetViews>
    <sheetView workbookViewId="0">
      <selection activeCell="G35" sqref="G35"/>
    </sheetView>
  </sheetViews>
  <sheetFormatPr defaultRowHeight="14.25"/>
  <cols>
    <col min="1" max="1" width="19.25" customWidth="1"/>
    <col min="2" max="2" width="16.625" customWidth="1"/>
    <col min="3" max="3" width="15.75" customWidth="1"/>
    <col min="4" max="4" width="15" customWidth="1"/>
    <col min="5" max="5" width="19.625" customWidth="1"/>
  </cols>
  <sheetData>
    <row r="1" spans="1:10" ht="18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/>
      <c r="G1" s="1"/>
      <c r="H1" s="1"/>
      <c r="I1" s="1"/>
      <c r="J1" s="1"/>
    </row>
    <row r="2" spans="1:10" ht="18.75">
      <c r="A2" s="2" t="s">
        <v>139</v>
      </c>
      <c r="B2" s="2" t="s">
        <v>140</v>
      </c>
      <c r="C2" s="2" t="s">
        <v>82</v>
      </c>
      <c r="D2" s="1" t="s">
        <v>25</v>
      </c>
      <c r="E2" s="2" t="s">
        <v>228</v>
      </c>
      <c r="F2" s="1"/>
      <c r="G2" s="1"/>
      <c r="H2" s="1"/>
      <c r="I2" s="1"/>
      <c r="J2" s="1"/>
    </row>
    <row r="3" spans="1:10" ht="18.75">
      <c r="A3" s="2" t="s">
        <v>141</v>
      </c>
      <c r="B3" s="2" t="s">
        <v>142</v>
      </c>
      <c r="C3" s="2" t="s">
        <v>143</v>
      </c>
      <c r="D3" s="1" t="s">
        <v>25</v>
      </c>
      <c r="E3" s="2" t="s">
        <v>228</v>
      </c>
      <c r="F3" s="1"/>
      <c r="G3" s="1"/>
      <c r="H3" s="1"/>
      <c r="I3" s="1"/>
      <c r="J3" s="1"/>
    </row>
    <row r="4" spans="1:10" ht="18.75">
      <c r="A4" s="2" t="s">
        <v>144</v>
      </c>
      <c r="B4" s="2" t="s">
        <v>145</v>
      </c>
      <c r="C4" s="2" t="s">
        <v>143</v>
      </c>
      <c r="D4" s="1" t="s">
        <v>25</v>
      </c>
      <c r="E4" s="2" t="s">
        <v>87</v>
      </c>
      <c r="F4" s="1"/>
      <c r="G4" s="1"/>
      <c r="H4" s="1"/>
      <c r="I4" s="1"/>
      <c r="J4" s="1"/>
    </row>
    <row r="5" spans="1:10" ht="18.75">
      <c r="A5" s="2" t="s">
        <v>146</v>
      </c>
      <c r="B5" s="2" t="s">
        <v>147</v>
      </c>
      <c r="C5" s="2" t="s">
        <v>148</v>
      </c>
      <c r="D5" s="1" t="s">
        <v>25</v>
      </c>
      <c r="E5" s="2" t="s">
        <v>87</v>
      </c>
      <c r="F5" s="1"/>
      <c r="G5" s="1"/>
      <c r="H5" s="1"/>
      <c r="I5" s="1"/>
      <c r="J5" s="1"/>
    </row>
    <row r="6" spans="1:10" ht="18.75">
      <c r="A6" s="2" t="s">
        <v>149</v>
      </c>
      <c r="B6" s="2" t="s">
        <v>150</v>
      </c>
      <c r="C6" s="2" t="s">
        <v>151</v>
      </c>
      <c r="D6" s="1" t="s">
        <v>25</v>
      </c>
      <c r="E6" s="2" t="s">
        <v>87</v>
      </c>
      <c r="F6" s="1"/>
      <c r="G6" s="1"/>
      <c r="H6" s="1"/>
      <c r="I6" s="1"/>
      <c r="J6" s="1"/>
    </row>
    <row r="7" spans="1:10" ht="18.75">
      <c r="A7" s="2" t="s">
        <v>152</v>
      </c>
      <c r="B7" s="2" t="s">
        <v>153</v>
      </c>
      <c r="C7" s="2" t="s">
        <v>154</v>
      </c>
      <c r="D7" s="1" t="s">
        <v>25</v>
      </c>
      <c r="E7" s="2" t="s">
        <v>87</v>
      </c>
      <c r="F7" s="1"/>
      <c r="G7" s="1"/>
      <c r="H7" s="1"/>
      <c r="I7" s="1"/>
      <c r="J7" s="1"/>
    </row>
    <row r="8" spans="1:10" ht="18.75">
      <c r="A8" s="2" t="s">
        <v>155</v>
      </c>
      <c r="B8" s="2" t="s">
        <v>14</v>
      </c>
      <c r="C8" s="2" t="s">
        <v>156</v>
      </c>
      <c r="D8" s="1" t="s">
        <v>25</v>
      </c>
      <c r="E8" s="2" t="s">
        <v>87</v>
      </c>
      <c r="F8" s="1"/>
      <c r="G8" s="1"/>
      <c r="H8" s="1"/>
      <c r="I8" s="1"/>
      <c r="J8" s="1"/>
    </row>
    <row r="9" spans="1:10" ht="18.75">
      <c r="A9" s="2" t="s">
        <v>157</v>
      </c>
      <c r="B9" s="2" t="s">
        <v>158</v>
      </c>
      <c r="C9" s="2" t="s">
        <v>6</v>
      </c>
      <c r="D9" s="1" t="s">
        <v>25</v>
      </c>
      <c r="E9" s="2" t="s">
        <v>87</v>
      </c>
      <c r="F9" s="1"/>
      <c r="G9" s="1"/>
      <c r="H9" s="1"/>
      <c r="I9" s="1"/>
      <c r="J9" s="1"/>
    </row>
    <row r="10" spans="1:10" ht="18.75">
      <c r="A10" s="2" t="s">
        <v>159</v>
      </c>
      <c r="B10" s="2" t="s">
        <v>160</v>
      </c>
      <c r="C10" s="2" t="s">
        <v>6</v>
      </c>
      <c r="D10" s="1" t="s">
        <v>25</v>
      </c>
      <c r="E10" s="2" t="s">
        <v>87</v>
      </c>
      <c r="F10" s="1"/>
      <c r="G10" s="1"/>
      <c r="H10" s="1"/>
      <c r="I10" s="1"/>
      <c r="J10" s="1"/>
    </row>
    <row r="11" spans="1:10" ht="18.75">
      <c r="A11" s="2" t="s">
        <v>161</v>
      </c>
      <c r="B11" s="2" t="s">
        <v>162</v>
      </c>
      <c r="C11" s="2" t="s">
        <v>6</v>
      </c>
      <c r="D11" s="1" t="s">
        <v>25</v>
      </c>
      <c r="E11" s="2" t="s">
        <v>87</v>
      </c>
      <c r="F11" s="1"/>
      <c r="G11" s="1"/>
      <c r="H11" s="1"/>
      <c r="I11" s="1"/>
      <c r="J11" s="1"/>
    </row>
    <row r="12" spans="1:10" ht="18.75">
      <c r="A12" s="2" t="s">
        <v>163</v>
      </c>
      <c r="B12" s="2" t="s">
        <v>164</v>
      </c>
      <c r="C12" s="2" t="s">
        <v>165</v>
      </c>
      <c r="D12" s="1" t="s">
        <v>25</v>
      </c>
      <c r="E12" s="2" t="s">
        <v>87</v>
      </c>
      <c r="F12" s="1"/>
      <c r="G12" s="1"/>
      <c r="H12" s="1"/>
      <c r="I12" s="1"/>
      <c r="J12" s="1"/>
    </row>
    <row r="13" spans="1:10" ht="18.75">
      <c r="A13" s="2" t="s">
        <v>166</v>
      </c>
      <c r="B13" s="2" t="s">
        <v>167</v>
      </c>
      <c r="C13" s="2" t="s">
        <v>168</v>
      </c>
      <c r="D13" s="1" t="s">
        <v>25</v>
      </c>
      <c r="E13" s="2" t="s">
        <v>87</v>
      </c>
      <c r="F13" s="1"/>
      <c r="G13" s="1"/>
      <c r="H13" s="1"/>
      <c r="I13" s="1"/>
      <c r="J13" s="1"/>
    </row>
    <row r="14" spans="1:10" ht="18.75">
      <c r="A14" s="2" t="s">
        <v>169</v>
      </c>
      <c r="B14" s="2" t="s">
        <v>170</v>
      </c>
      <c r="C14" s="2" t="s">
        <v>171</v>
      </c>
      <c r="D14" s="1" t="s">
        <v>25</v>
      </c>
      <c r="E14" s="2" t="s">
        <v>87</v>
      </c>
      <c r="F14" s="1"/>
      <c r="G14" s="1"/>
      <c r="H14" s="1"/>
      <c r="I14" s="1"/>
      <c r="J14" s="1"/>
    </row>
    <row r="15" spans="1:10" ht="18.75">
      <c r="A15" s="2" t="s">
        <v>172</v>
      </c>
      <c r="B15" s="2" t="s">
        <v>173</v>
      </c>
      <c r="C15" s="2" t="s">
        <v>174</v>
      </c>
      <c r="D15" s="1" t="s">
        <v>25</v>
      </c>
      <c r="E15" s="2" t="s">
        <v>87</v>
      </c>
      <c r="F15" s="1"/>
      <c r="G15" s="1"/>
      <c r="H15" s="1"/>
      <c r="I15" s="1"/>
      <c r="J15" s="1"/>
    </row>
    <row r="16" spans="1:10" ht="18.75">
      <c r="A16" s="2" t="s">
        <v>175</v>
      </c>
      <c r="B16" s="2" t="s">
        <v>176</v>
      </c>
      <c r="C16" s="2" t="s">
        <v>23</v>
      </c>
      <c r="D16" s="1" t="s">
        <v>25</v>
      </c>
      <c r="E16" s="2" t="s">
        <v>87</v>
      </c>
      <c r="F16" s="1"/>
      <c r="G16" s="1"/>
      <c r="H16" s="1"/>
      <c r="I16" s="1"/>
      <c r="J16" s="1"/>
    </row>
    <row r="17" spans="1:10" ht="18.75">
      <c r="A17" s="2" t="s">
        <v>88</v>
      </c>
      <c r="B17" s="2" t="s">
        <v>89</v>
      </c>
      <c r="C17" s="2" t="s">
        <v>23</v>
      </c>
      <c r="D17" s="1" t="s">
        <v>25</v>
      </c>
      <c r="E17" s="2" t="s">
        <v>87</v>
      </c>
      <c r="F17" s="1"/>
      <c r="G17" s="1"/>
      <c r="H17" s="1"/>
      <c r="I17" s="1"/>
      <c r="J17" s="1"/>
    </row>
    <row r="18" spans="1:10" ht="18.75">
      <c r="A18" s="2" t="s">
        <v>90</v>
      </c>
      <c r="B18" s="2" t="s">
        <v>91</v>
      </c>
      <c r="C18" s="2" t="s">
        <v>92</v>
      </c>
      <c r="D18" s="1" t="s">
        <v>25</v>
      </c>
      <c r="E18" s="2" t="s">
        <v>87</v>
      </c>
      <c r="F18" s="1"/>
      <c r="G18" s="1"/>
      <c r="H18" s="1"/>
      <c r="I18" s="1"/>
      <c r="J18" s="1"/>
    </row>
    <row r="19" spans="1:10" ht="18.75">
      <c r="A19" s="2" t="s">
        <v>93</v>
      </c>
      <c r="B19" s="2" t="s">
        <v>94</v>
      </c>
      <c r="C19" s="2" t="s">
        <v>28</v>
      </c>
      <c r="D19" s="1" t="s">
        <v>25</v>
      </c>
      <c r="E19" s="2" t="s">
        <v>227</v>
      </c>
    </row>
    <row r="20" spans="1:10" ht="18.75">
      <c r="A20" s="2" t="s">
        <v>95</v>
      </c>
      <c r="B20" s="2" t="s">
        <v>96</v>
      </c>
      <c r="C20" s="2" t="s">
        <v>28</v>
      </c>
      <c r="D20" s="1" t="s">
        <v>25</v>
      </c>
      <c r="E20" s="2" t="s">
        <v>227</v>
      </c>
    </row>
    <row r="21" spans="1:10" ht="18.75">
      <c r="A21" s="2" t="s">
        <v>97</v>
      </c>
      <c r="B21" s="2" t="s">
        <v>98</v>
      </c>
      <c r="C21" s="2" t="s">
        <v>28</v>
      </c>
      <c r="D21" s="1" t="s">
        <v>25</v>
      </c>
      <c r="E21" s="2" t="s">
        <v>227</v>
      </c>
    </row>
    <row r="22" spans="1:10" ht="18.75">
      <c r="A22" s="2" t="s">
        <v>99</v>
      </c>
      <c r="B22" s="2" t="s">
        <v>100</v>
      </c>
      <c r="C22" s="2" t="s">
        <v>101</v>
      </c>
      <c r="D22" s="1" t="s">
        <v>25</v>
      </c>
      <c r="E22" s="2" t="s">
        <v>227</v>
      </c>
    </row>
    <row r="23" spans="1:10" ht="18.75">
      <c r="A23" s="2" t="s">
        <v>102</v>
      </c>
      <c r="B23" s="2" t="s">
        <v>14</v>
      </c>
      <c r="C23" s="2" t="s">
        <v>18</v>
      </c>
      <c r="D23" s="1" t="s">
        <v>25</v>
      </c>
      <c r="E23" s="2" t="s">
        <v>227</v>
      </c>
    </row>
    <row r="24" spans="1:10" ht="18.75">
      <c r="A24" s="2" t="s">
        <v>103</v>
      </c>
      <c r="B24" s="2" t="s">
        <v>104</v>
      </c>
      <c r="C24" s="2" t="s">
        <v>18</v>
      </c>
      <c r="D24" s="1" t="s">
        <v>25</v>
      </c>
      <c r="E24" s="2" t="s">
        <v>227</v>
      </c>
    </row>
    <row r="25" spans="1:10" ht="18.75">
      <c r="A25" s="2" t="s">
        <v>105</v>
      </c>
      <c r="B25" s="2" t="s">
        <v>106</v>
      </c>
      <c r="C25" s="2" t="s">
        <v>18</v>
      </c>
      <c r="D25" s="1" t="s">
        <v>25</v>
      </c>
      <c r="E25" s="2" t="s">
        <v>227</v>
      </c>
    </row>
    <row r="26" spans="1:10" ht="18.75">
      <c r="A26" s="2" t="s">
        <v>107</v>
      </c>
      <c r="B26" s="2" t="s">
        <v>108</v>
      </c>
      <c r="C26" s="2" t="s">
        <v>18</v>
      </c>
      <c r="D26" s="1" t="s">
        <v>25</v>
      </c>
      <c r="E26" s="2" t="s">
        <v>382</v>
      </c>
    </row>
    <row r="27" spans="1:10" ht="18.75">
      <c r="A27" s="2" t="s">
        <v>109</v>
      </c>
      <c r="B27" s="2" t="s">
        <v>110</v>
      </c>
      <c r="C27" s="2" t="s">
        <v>18</v>
      </c>
      <c r="D27" s="1" t="s">
        <v>25</v>
      </c>
      <c r="E27" s="2" t="s">
        <v>382</v>
      </c>
    </row>
    <row r="28" spans="1:10" ht="18.75">
      <c r="A28" s="2" t="s">
        <v>111</v>
      </c>
      <c r="B28" s="2" t="s">
        <v>112</v>
      </c>
      <c r="C28" s="2" t="s">
        <v>113</v>
      </c>
      <c r="D28" s="1" t="s">
        <v>25</v>
      </c>
      <c r="E28" s="2" t="s">
        <v>382</v>
      </c>
    </row>
    <row r="29" spans="1:10" ht="18.75">
      <c r="A29" s="2" t="s">
        <v>114</v>
      </c>
      <c r="B29" s="2" t="s">
        <v>115</v>
      </c>
      <c r="C29" s="2" t="s">
        <v>116</v>
      </c>
      <c r="D29" s="1" t="s">
        <v>25</v>
      </c>
      <c r="E29" s="2" t="s">
        <v>382</v>
      </c>
    </row>
    <row r="30" spans="1:10" ht="18.75">
      <c r="A30" s="2" t="s">
        <v>117</v>
      </c>
      <c r="B30" s="2" t="s">
        <v>118</v>
      </c>
      <c r="C30" s="2" t="s">
        <v>17</v>
      </c>
      <c r="D30" s="1" t="s">
        <v>25</v>
      </c>
      <c r="E30" s="2" t="s">
        <v>382</v>
      </c>
    </row>
    <row r="31" spans="1:10" ht="18.75">
      <c r="A31" s="2" t="s">
        <v>119</v>
      </c>
      <c r="B31" s="2" t="s">
        <v>120</v>
      </c>
      <c r="C31" s="2" t="s">
        <v>21</v>
      </c>
      <c r="D31" s="1" t="s">
        <v>25</v>
      </c>
      <c r="E31" s="2" t="s">
        <v>382</v>
      </c>
    </row>
    <row r="32" spans="1:10" ht="18.75">
      <c r="A32" s="2" t="s">
        <v>121</v>
      </c>
      <c r="B32" s="2" t="s">
        <v>122</v>
      </c>
      <c r="C32" s="2" t="s">
        <v>21</v>
      </c>
      <c r="D32" s="1" t="s">
        <v>25</v>
      </c>
      <c r="E32" s="2" t="s">
        <v>382</v>
      </c>
    </row>
    <row r="33" spans="1:5" ht="18.75">
      <c r="A33" s="2" t="s">
        <v>123</v>
      </c>
      <c r="B33" s="2" t="s">
        <v>124</v>
      </c>
      <c r="C33" s="2" t="s">
        <v>125</v>
      </c>
      <c r="D33" s="1" t="s">
        <v>25</v>
      </c>
      <c r="E33" s="2" t="s">
        <v>382</v>
      </c>
    </row>
    <row r="34" spans="1:5" ht="18.75">
      <c r="A34" s="2" t="s">
        <v>126</v>
      </c>
      <c r="B34" s="2" t="s">
        <v>127</v>
      </c>
      <c r="C34" s="2" t="s">
        <v>27</v>
      </c>
      <c r="D34" s="1" t="s">
        <v>25</v>
      </c>
      <c r="E34" s="2" t="s">
        <v>382</v>
      </c>
    </row>
    <row r="35" spans="1:5" ht="18.75">
      <c r="A35" s="2"/>
      <c r="B35" s="2" t="s">
        <v>385</v>
      </c>
      <c r="C35" s="2" t="s">
        <v>384</v>
      </c>
      <c r="D35" s="1" t="s">
        <v>25</v>
      </c>
      <c r="E35" s="2" t="s">
        <v>382</v>
      </c>
    </row>
    <row r="36" spans="1:5" ht="18.75">
      <c r="A36" s="2" t="s">
        <v>128</v>
      </c>
      <c r="B36" s="2" t="s">
        <v>129</v>
      </c>
      <c r="C36" s="2" t="s">
        <v>27</v>
      </c>
      <c r="D36" s="1" t="s">
        <v>25</v>
      </c>
      <c r="E36" s="2" t="s">
        <v>382</v>
      </c>
    </row>
    <row r="37" spans="1:5" ht="18.75">
      <c r="A37" s="2" t="s">
        <v>130</v>
      </c>
      <c r="B37" s="2" t="s">
        <v>131</v>
      </c>
      <c r="C37" s="2" t="s">
        <v>132</v>
      </c>
      <c r="D37" s="1" t="s">
        <v>25</v>
      </c>
      <c r="E37" s="2" t="s">
        <v>228</v>
      </c>
    </row>
    <row r="38" spans="1:5" ht="18.75">
      <c r="A38" s="2" t="s">
        <v>133</v>
      </c>
      <c r="B38" s="2" t="s">
        <v>134</v>
      </c>
      <c r="C38" s="2" t="s">
        <v>135</v>
      </c>
      <c r="D38" s="1" t="s">
        <v>25</v>
      </c>
      <c r="E38" s="2" t="s">
        <v>228</v>
      </c>
    </row>
    <row r="39" spans="1:5" ht="18.75">
      <c r="A39" s="2" t="s">
        <v>136</v>
      </c>
      <c r="B39" s="2" t="s">
        <v>137</v>
      </c>
      <c r="C39" s="2" t="s">
        <v>138</v>
      </c>
      <c r="D39" s="1" t="s">
        <v>25</v>
      </c>
      <c r="E39" s="2" t="s">
        <v>228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2"/>
  <sheetViews>
    <sheetView rightToLeft="1" workbookViewId="0">
      <selection activeCell="F15" sqref="F15"/>
    </sheetView>
  </sheetViews>
  <sheetFormatPr defaultRowHeight="14.25"/>
  <cols>
    <col min="1" max="1" width="20.375" customWidth="1"/>
    <col min="2" max="2" width="20.625" customWidth="1"/>
    <col min="3" max="3" width="15.625" customWidth="1"/>
    <col min="4" max="4" width="13.875" customWidth="1"/>
    <col min="5" max="5" width="21.125" customWidth="1"/>
  </cols>
  <sheetData>
    <row r="1" spans="1:5" ht="18.7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</row>
    <row r="2" spans="1:5" ht="15.75">
      <c r="A2" s="13">
        <v>4031136014104000</v>
      </c>
      <c r="B2" s="12" t="s">
        <v>365</v>
      </c>
      <c r="C2" s="12" t="s">
        <v>366</v>
      </c>
      <c r="D2" s="12" t="s">
        <v>379</v>
      </c>
      <c r="E2" s="12" t="s">
        <v>228</v>
      </c>
    </row>
    <row r="3" spans="1:5" ht="15.75">
      <c r="A3" s="13">
        <v>4031136014104000</v>
      </c>
      <c r="B3" s="12" t="s">
        <v>17</v>
      </c>
      <c r="C3" s="12" t="s">
        <v>367</v>
      </c>
      <c r="D3" s="12" t="s">
        <v>379</v>
      </c>
      <c r="E3" s="12" t="s">
        <v>228</v>
      </c>
    </row>
    <row r="4" spans="1:5" ht="15.75">
      <c r="A4" s="13">
        <v>4031136014104000</v>
      </c>
      <c r="B4" s="12" t="s">
        <v>82</v>
      </c>
      <c r="C4" s="12" t="s">
        <v>368</v>
      </c>
      <c r="D4" s="12" t="s">
        <v>379</v>
      </c>
      <c r="E4" s="12" t="s">
        <v>228</v>
      </c>
    </row>
    <row r="5" spans="1:5" ht="15.75">
      <c r="A5" s="13">
        <v>4031136001472000</v>
      </c>
      <c r="B5" s="12" t="s">
        <v>369</v>
      </c>
      <c r="C5" s="12"/>
      <c r="D5" s="12" t="s">
        <v>380</v>
      </c>
      <c r="E5" s="12" t="s">
        <v>228</v>
      </c>
    </row>
    <row r="6" spans="1:5" ht="15.75">
      <c r="A6" s="13">
        <v>4031136001472000</v>
      </c>
      <c r="B6" s="12" t="s">
        <v>370</v>
      </c>
      <c r="C6" s="12" t="s">
        <v>371</v>
      </c>
      <c r="D6" s="12" t="s">
        <v>380</v>
      </c>
      <c r="E6" s="12" t="s">
        <v>228</v>
      </c>
    </row>
    <row r="7" spans="1:5" ht="15.75">
      <c r="A7" s="13">
        <v>4031136001472000</v>
      </c>
      <c r="B7" s="12" t="s">
        <v>372</v>
      </c>
      <c r="C7" s="12" t="s">
        <v>6</v>
      </c>
      <c r="D7" s="12" t="s">
        <v>380</v>
      </c>
      <c r="E7" s="12" t="s">
        <v>228</v>
      </c>
    </row>
    <row r="8" spans="1:5" ht="15.75">
      <c r="A8" s="13">
        <v>403113600147003</v>
      </c>
      <c r="B8" s="12" t="s">
        <v>373</v>
      </c>
      <c r="C8" s="12" t="s">
        <v>12</v>
      </c>
      <c r="D8" s="12" t="s">
        <v>380</v>
      </c>
      <c r="E8" s="12" t="s">
        <v>228</v>
      </c>
    </row>
    <row r="9" spans="1:5" ht="15.75">
      <c r="A9" s="13">
        <v>4031136014100000</v>
      </c>
      <c r="B9" s="12" t="s">
        <v>374</v>
      </c>
      <c r="C9" s="12"/>
      <c r="D9" s="12" t="s">
        <v>381</v>
      </c>
      <c r="E9" s="12" t="s">
        <v>228</v>
      </c>
    </row>
    <row r="10" spans="1:5" ht="15.75">
      <c r="A10" s="13">
        <v>4031136014100000</v>
      </c>
      <c r="B10" s="12" t="s">
        <v>375</v>
      </c>
      <c r="C10" s="12" t="s">
        <v>376</v>
      </c>
      <c r="D10" s="12" t="s">
        <v>381</v>
      </c>
      <c r="E10" s="12" t="s">
        <v>228</v>
      </c>
    </row>
    <row r="11" spans="1:5">
      <c r="A11" s="12"/>
      <c r="B11" s="12" t="s">
        <v>377</v>
      </c>
      <c r="C11" s="12" t="s">
        <v>378</v>
      </c>
      <c r="D11" s="12" t="s">
        <v>381</v>
      </c>
      <c r="E11" s="12" t="s">
        <v>228</v>
      </c>
    </row>
    <row r="12" spans="1:5">
      <c r="A12" s="12"/>
      <c r="B12" s="12"/>
      <c r="C12" s="12"/>
      <c r="D12" s="12"/>
      <c r="E12" s="12"/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3"/>
  <sheetViews>
    <sheetView workbookViewId="0">
      <selection activeCell="E8" sqref="E8"/>
    </sheetView>
  </sheetViews>
  <sheetFormatPr defaultRowHeight="14.25"/>
  <cols>
    <col min="1" max="1" width="16.25" customWidth="1"/>
    <col min="2" max="2" width="16" customWidth="1"/>
    <col min="3" max="3" width="9.75" customWidth="1"/>
    <col min="4" max="4" width="30" customWidth="1"/>
    <col min="5" max="5" width="12.125" customWidth="1"/>
  </cols>
  <sheetData>
    <row r="1" spans="1:5" ht="18.7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</row>
    <row r="2" spans="1:5" ht="18.75">
      <c r="A2" s="5">
        <v>117972005</v>
      </c>
      <c r="B2" s="6" t="s">
        <v>14</v>
      </c>
      <c r="C2" s="6" t="s">
        <v>17</v>
      </c>
      <c r="D2" s="6" t="s">
        <v>192</v>
      </c>
      <c r="E2" s="3" t="s">
        <v>227</v>
      </c>
    </row>
    <row r="3" spans="1:5" ht="18.75">
      <c r="A3" s="5">
        <v>117972007</v>
      </c>
      <c r="B3" s="6" t="s">
        <v>179</v>
      </c>
      <c r="C3" s="6" t="s">
        <v>180</v>
      </c>
      <c r="D3" s="6" t="s">
        <v>192</v>
      </c>
      <c r="E3" s="3" t="s">
        <v>227</v>
      </c>
    </row>
    <row r="4" spans="1:5" ht="18.75">
      <c r="A4" s="5">
        <v>117972004</v>
      </c>
      <c r="B4" s="6" t="s">
        <v>181</v>
      </c>
      <c r="C4" s="6" t="s">
        <v>182</v>
      </c>
      <c r="D4" s="6" t="s">
        <v>192</v>
      </c>
      <c r="E4" s="3" t="s">
        <v>227</v>
      </c>
    </row>
    <row r="5" spans="1:5" ht="18.75">
      <c r="A5" s="5">
        <v>117972010</v>
      </c>
      <c r="B5" s="6" t="s">
        <v>44</v>
      </c>
      <c r="C5" s="6" t="s">
        <v>17</v>
      </c>
      <c r="D5" s="6" t="s">
        <v>192</v>
      </c>
      <c r="E5" s="3" t="s">
        <v>227</v>
      </c>
    </row>
    <row r="6" spans="1:5" ht="18.75">
      <c r="A6" s="5">
        <v>117972009</v>
      </c>
      <c r="B6" s="6" t="s">
        <v>183</v>
      </c>
      <c r="C6" s="6" t="s">
        <v>184</v>
      </c>
      <c r="D6" s="6" t="s">
        <v>192</v>
      </c>
      <c r="E6" s="3" t="s">
        <v>227</v>
      </c>
    </row>
    <row r="7" spans="1:5" ht="18.75">
      <c r="A7" s="5">
        <v>117972006</v>
      </c>
      <c r="B7" s="6" t="s">
        <v>185</v>
      </c>
      <c r="C7" s="6" t="s">
        <v>19</v>
      </c>
      <c r="D7" s="6" t="s">
        <v>192</v>
      </c>
      <c r="E7" s="3" t="s">
        <v>227</v>
      </c>
    </row>
    <row r="8" spans="1:5" ht="18.75">
      <c r="A8" s="5">
        <v>117972001</v>
      </c>
      <c r="B8" s="6" t="s">
        <v>5</v>
      </c>
      <c r="C8" s="6" t="s">
        <v>7</v>
      </c>
      <c r="D8" s="6" t="s">
        <v>192</v>
      </c>
      <c r="E8" s="3" t="s">
        <v>224</v>
      </c>
    </row>
    <row r="9" spans="1:5" ht="18.75">
      <c r="A9" s="5">
        <v>117972011</v>
      </c>
      <c r="B9" s="6" t="s">
        <v>186</v>
      </c>
      <c r="C9" s="6" t="s">
        <v>56</v>
      </c>
      <c r="D9" s="6" t="s">
        <v>192</v>
      </c>
      <c r="E9" s="3" t="s">
        <v>223</v>
      </c>
    </row>
    <row r="10" spans="1:5" ht="18.75">
      <c r="A10" s="5">
        <v>117972008</v>
      </c>
      <c r="B10" s="6" t="s">
        <v>187</v>
      </c>
      <c r="C10" s="6" t="s">
        <v>19</v>
      </c>
      <c r="D10" s="6" t="s">
        <v>192</v>
      </c>
      <c r="E10" s="3" t="s">
        <v>223</v>
      </c>
    </row>
    <row r="11" spans="1:5" ht="18.75">
      <c r="A11" s="5">
        <v>117972002</v>
      </c>
      <c r="B11" s="6" t="s">
        <v>188</v>
      </c>
      <c r="C11" s="6" t="s">
        <v>9</v>
      </c>
      <c r="D11" s="6" t="s">
        <v>192</v>
      </c>
      <c r="E11" s="3" t="s">
        <v>224</v>
      </c>
    </row>
    <row r="12" spans="1:5" ht="18.75">
      <c r="A12" s="5">
        <v>117972012</v>
      </c>
      <c r="B12" s="6" t="s">
        <v>189</v>
      </c>
      <c r="C12" s="6" t="s">
        <v>43</v>
      </c>
      <c r="D12" s="6" t="s">
        <v>192</v>
      </c>
      <c r="E12" s="3" t="s">
        <v>223</v>
      </c>
    </row>
    <row r="13" spans="1:5" ht="18.75">
      <c r="A13" s="5">
        <v>117972013</v>
      </c>
      <c r="B13" s="6" t="s">
        <v>190</v>
      </c>
      <c r="C13" s="6" t="s">
        <v>191</v>
      </c>
      <c r="D13" s="6" t="s">
        <v>192</v>
      </c>
      <c r="E13" s="3" t="s">
        <v>223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17"/>
  <sheetViews>
    <sheetView workbookViewId="0">
      <selection activeCell="E16" sqref="E16"/>
    </sheetView>
  </sheetViews>
  <sheetFormatPr defaultRowHeight="14.25"/>
  <cols>
    <col min="1" max="1" width="13.625" customWidth="1"/>
    <col min="2" max="2" width="11.125" customWidth="1"/>
    <col min="3" max="3" width="10.25" customWidth="1"/>
    <col min="4" max="4" width="30.25" customWidth="1"/>
    <col min="5" max="5" width="12.25" customWidth="1"/>
  </cols>
  <sheetData>
    <row r="1" spans="1:5" ht="18.7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</row>
    <row r="2" spans="1:5" ht="18.75">
      <c r="A2" s="7" t="s">
        <v>207</v>
      </c>
      <c r="B2" s="7" t="s">
        <v>194</v>
      </c>
      <c r="C2" s="7" t="s">
        <v>18</v>
      </c>
      <c r="D2" s="6" t="s">
        <v>192</v>
      </c>
      <c r="E2" s="1" t="s">
        <v>222</v>
      </c>
    </row>
    <row r="3" spans="1:5" ht="18.75">
      <c r="A3" s="7" t="s">
        <v>208</v>
      </c>
      <c r="B3" s="7" t="s">
        <v>195</v>
      </c>
      <c r="C3" s="7" t="s">
        <v>18</v>
      </c>
      <c r="D3" s="6" t="s">
        <v>192</v>
      </c>
      <c r="E3" s="1" t="s">
        <v>222</v>
      </c>
    </row>
    <row r="4" spans="1:5" ht="18.75">
      <c r="A4" s="7" t="s">
        <v>209</v>
      </c>
      <c r="B4" s="7" t="s">
        <v>196</v>
      </c>
      <c r="C4" s="7" t="s">
        <v>30</v>
      </c>
      <c r="D4" s="6" t="s">
        <v>192</v>
      </c>
      <c r="E4" s="1" t="s">
        <v>222</v>
      </c>
    </row>
    <row r="5" spans="1:5" ht="18.75">
      <c r="A5" s="7" t="s">
        <v>210</v>
      </c>
      <c r="B5" s="7" t="s">
        <v>197</v>
      </c>
      <c r="C5" s="7" t="s">
        <v>30</v>
      </c>
      <c r="D5" s="6" t="s">
        <v>192</v>
      </c>
      <c r="E5" s="1" t="s">
        <v>222</v>
      </c>
    </row>
    <row r="6" spans="1:5" ht="18.75">
      <c r="A6" s="7" t="s">
        <v>211</v>
      </c>
      <c r="B6" s="7" t="s">
        <v>198</v>
      </c>
      <c r="C6" s="7" t="s">
        <v>28</v>
      </c>
      <c r="D6" s="6" t="s">
        <v>192</v>
      </c>
      <c r="E6" s="1" t="s">
        <v>222</v>
      </c>
    </row>
    <row r="7" spans="1:5" ht="18.75">
      <c r="A7" s="7" t="s">
        <v>212</v>
      </c>
      <c r="B7" s="7" t="s">
        <v>199</v>
      </c>
      <c r="C7" s="7" t="s">
        <v>18</v>
      </c>
      <c r="D7" s="6" t="s">
        <v>192</v>
      </c>
      <c r="E7" s="1" t="s">
        <v>222</v>
      </c>
    </row>
    <row r="8" spans="1:5" ht="18.75">
      <c r="A8" s="7" t="s">
        <v>213</v>
      </c>
      <c r="B8" s="7" t="s">
        <v>200</v>
      </c>
      <c r="C8" s="7" t="s">
        <v>18</v>
      </c>
      <c r="D8" s="6" t="s">
        <v>192</v>
      </c>
      <c r="E8" s="1" t="s">
        <v>222</v>
      </c>
    </row>
    <row r="9" spans="1:5" ht="18.75">
      <c r="A9" s="7" t="s">
        <v>214</v>
      </c>
      <c r="B9" s="7" t="s">
        <v>26</v>
      </c>
      <c r="C9" s="7" t="s">
        <v>177</v>
      </c>
      <c r="D9" s="6" t="s">
        <v>192</v>
      </c>
      <c r="E9" s="1" t="s">
        <v>222</v>
      </c>
    </row>
    <row r="10" spans="1:5" ht="18.75">
      <c r="A10" s="7" t="s">
        <v>215</v>
      </c>
      <c r="B10" s="7" t="s">
        <v>201</v>
      </c>
      <c r="C10" s="7" t="s">
        <v>193</v>
      </c>
      <c r="D10" s="6" t="s">
        <v>192</v>
      </c>
      <c r="E10" s="1" t="s">
        <v>222</v>
      </c>
    </row>
    <row r="11" spans="1:5" ht="18.75">
      <c r="A11" s="7" t="s">
        <v>216</v>
      </c>
      <c r="B11" s="7" t="s">
        <v>178</v>
      </c>
      <c r="C11" s="7" t="s">
        <v>23</v>
      </c>
      <c r="D11" s="6" t="s">
        <v>192</v>
      </c>
      <c r="E11" s="1" t="s">
        <v>222</v>
      </c>
    </row>
    <row r="12" spans="1:5" ht="18.75">
      <c r="A12" s="7" t="s">
        <v>217</v>
      </c>
      <c r="B12" s="7" t="s">
        <v>202</v>
      </c>
      <c r="C12" s="7" t="s">
        <v>28</v>
      </c>
      <c r="D12" s="6" t="s">
        <v>192</v>
      </c>
      <c r="E12" s="1" t="s">
        <v>222</v>
      </c>
    </row>
    <row r="13" spans="1:5" ht="18.75">
      <c r="A13" s="7" t="s">
        <v>218</v>
      </c>
      <c r="B13" s="7" t="s">
        <v>203</v>
      </c>
      <c r="C13" s="7" t="s">
        <v>31</v>
      </c>
      <c r="D13" s="6" t="s">
        <v>192</v>
      </c>
      <c r="E13" s="1" t="s">
        <v>222</v>
      </c>
    </row>
    <row r="14" spans="1:5" ht="18.75">
      <c r="A14" s="7" t="s">
        <v>219</v>
      </c>
      <c r="B14" s="7" t="s">
        <v>204</v>
      </c>
      <c r="C14" s="7" t="s">
        <v>23</v>
      </c>
      <c r="D14" s="6" t="s">
        <v>192</v>
      </c>
      <c r="E14" s="1" t="s">
        <v>222</v>
      </c>
    </row>
    <row r="15" spans="1:5" ht="18.75">
      <c r="A15" s="7" t="s">
        <v>220</v>
      </c>
      <c r="B15" s="7" t="s">
        <v>205</v>
      </c>
      <c r="C15" s="7" t="s">
        <v>12</v>
      </c>
      <c r="D15" s="6" t="s">
        <v>192</v>
      </c>
      <c r="E15" s="1" t="s">
        <v>222</v>
      </c>
    </row>
    <row r="16" spans="1:5" ht="18.75">
      <c r="A16" s="7" t="s">
        <v>221</v>
      </c>
      <c r="B16" s="7" t="s">
        <v>206</v>
      </c>
      <c r="C16" s="7" t="s">
        <v>177</v>
      </c>
      <c r="D16" s="6" t="s">
        <v>192</v>
      </c>
      <c r="E16" s="3" t="s">
        <v>222</v>
      </c>
    </row>
    <row r="17" spans="1:5" ht="18.75">
      <c r="A17" s="1"/>
      <c r="B17" s="1"/>
      <c r="C17" s="1"/>
      <c r="D17" s="1"/>
      <c r="E17" s="1"/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47"/>
  <sheetViews>
    <sheetView workbookViewId="0">
      <selection activeCell="E23" sqref="E23"/>
    </sheetView>
  </sheetViews>
  <sheetFormatPr defaultRowHeight="14.25"/>
  <cols>
    <col min="1" max="1" width="21.25" customWidth="1"/>
    <col min="2" max="2" width="16.125" customWidth="1"/>
    <col min="3" max="3" width="17.125" customWidth="1"/>
    <col min="4" max="4" width="25.125" customWidth="1"/>
    <col min="5" max="5" width="20.75" customWidth="1"/>
  </cols>
  <sheetData>
    <row r="1" spans="1:7" ht="18.7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</row>
    <row r="2" spans="1:7" ht="18.75">
      <c r="A2" s="3">
        <v>4031136001110050</v>
      </c>
      <c r="B2" s="3" t="s">
        <v>363</v>
      </c>
      <c r="C2" s="3" t="s">
        <v>322</v>
      </c>
      <c r="D2" s="3" t="s">
        <v>25</v>
      </c>
      <c r="E2" s="3" t="s">
        <v>383</v>
      </c>
      <c r="F2" s="12"/>
    </row>
    <row r="3" spans="1:7" ht="18.75">
      <c r="A3" s="3">
        <v>4031136001110000</v>
      </c>
      <c r="B3" s="3" t="s">
        <v>323</v>
      </c>
      <c r="C3" s="3" t="s">
        <v>18</v>
      </c>
      <c r="D3" s="3" t="s">
        <v>25</v>
      </c>
      <c r="E3" s="3" t="s">
        <v>383</v>
      </c>
      <c r="F3" s="12"/>
    </row>
    <row r="4" spans="1:7" ht="18.75">
      <c r="A4" s="3">
        <v>4031136001110000</v>
      </c>
      <c r="B4" s="3" t="s">
        <v>324</v>
      </c>
      <c r="C4" s="3" t="s">
        <v>38</v>
      </c>
      <c r="D4" s="3" t="s">
        <v>25</v>
      </c>
      <c r="E4" s="3" t="s">
        <v>383</v>
      </c>
      <c r="F4" s="12"/>
    </row>
    <row r="5" spans="1:7" ht="18.75">
      <c r="A5" s="3">
        <v>4031136001110000</v>
      </c>
      <c r="B5" s="3" t="s">
        <v>325</v>
      </c>
      <c r="C5" s="3" t="s">
        <v>301</v>
      </c>
      <c r="D5" s="3" t="s">
        <v>25</v>
      </c>
      <c r="E5" s="3" t="s">
        <v>383</v>
      </c>
      <c r="F5" s="12"/>
    </row>
    <row r="6" spans="1:7" ht="18.75">
      <c r="A6" s="3">
        <v>4031136001110000</v>
      </c>
      <c r="B6" s="3" t="s">
        <v>326</v>
      </c>
      <c r="C6" s="3" t="s">
        <v>18</v>
      </c>
      <c r="D6" s="3" t="s">
        <v>25</v>
      </c>
      <c r="E6" s="3" t="s">
        <v>383</v>
      </c>
      <c r="F6" s="12"/>
    </row>
    <row r="7" spans="1:7" ht="18.75">
      <c r="A7" s="3">
        <v>4031136001110000</v>
      </c>
      <c r="B7" s="3" t="s">
        <v>327</v>
      </c>
      <c r="C7" s="3" t="s">
        <v>302</v>
      </c>
      <c r="D7" s="3" t="s">
        <v>25</v>
      </c>
      <c r="E7" s="3" t="s">
        <v>383</v>
      </c>
      <c r="F7" s="12"/>
    </row>
    <row r="8" spans="1:7" ht="18.75">
      <c r="A8" s="3">
        <v>4031136001110000</v>
      </c>
      <c r="B8" s="3" t="s">
        <v>328</v>
      </c>
      <c r="C8" s="3" t="s">
        <v>15</v>
      </c>
      <c r="D8" s="3" t="s">
        <v>25</v>
      </c>
      <c r="E8" s="3" t="s">
        <v>383</v>
      </c>
      <c r="F8" s="12"/>
    </row>
    <row r="9" spans="1:7" ht="18.75">
      <c r="A9" s="3">
        <v>4031136001110000</v>
      </c>
      <c r="B9" s="3" t="s">
        <v>74</v>
      </c>
      <c r="C9" s="3" t="s">
        <v>29</v>
      </c>
      <c r="D9" s="3" t="s">
        <v>25</v>
      </c>
      <c r="E9" s="3" t="s">
        <v>383</v>
      </c>
      <c r="F9" s="12"/>
    </row>
    <row r="10" spans="1:7" ht="18.75">
      <c r="A10" s="3">
        <v>4031136001110010</v>
      </c>
      <c r="B10" s="3" t="s">
        <v>329</v>
      </c>
      <c r="C10" s="3" t="s">
        <v>6</v>
      </c>
      <c r="D10" s="3" t="s">
        <v>25</v>
      </c>
      <c r="E10" s="3" t="s">
        <v>383</v>
      </c>
      <c r="F10" s="12"/>
    </row>
    <row r="11" spans="1:7" ht="18.75">
      <c r="A11" s="3">
        <v>4031136001110010</v>
      </c>
      <c r="B11" s="3" t="s">
        <v>330</v>
      </c>
      <c r="C11" s="3" t="s">
        <v>303</v>
      </c>
      <c r="D11" s="3" t="s">
        <v>25</v>
      </c>
      <c r="E11" s="3" t="s">
        <v>383</v>
      </c>
      <c r="F11" s="12"/>
    </row>
    <row r="12" spans="1:7" ht="18.75">
      <c r="A12" s="3">
        <v>4031136001110010</v>
      </c>
      <c r="B12" s="3" t="s">
        <v>331</v>
      </c>
      <c r="C12" s="3" t="s">
        <v>20</v>
      </c>
      <c r="D12" s="3" t="s">
        <v>25</v>
      </c>
      <c r="E12" s="3" t="s">
        <v>383</v>
      </c>
      <c r="F12" s="12"/>
      <c r="G12" s="11"/>
    </row>
    <row r="13" spans="1:7" ht="18.75">
      <c r="A13" s="3">
        <v>4031136001110010</v>
      </c>
      <c r="B13" s="3" t="s">
        <v>332</v>
      </c>
      <c r="C13" s="3" t="s">
        <v>304</v>
      </c>
      <c r="D13" s="3" t="s">
        <v>25</v>
      </c>
      <c r="E13" s="3" t="s">
        <v>383</v>
      </c>
      <c r="F13" s="12"/>
    </row>
    <row r="14" spans="1:7" ht="18.75">
      <c r="A14" s="3">
        <v>4031136001110010</v>
      </c>
      <c r="B14" s="3" t="s">
        <v>333</v>
      </c>
      <c r="C14" s="3" t="s">
        <v>305</v>
      </c>
      <c r="D14" s="3" t="s">
        <v>25</v>
      </c>
      <c r="E14" s="3" t="s">
        <v>383</v>
      </c>
      <c r="F14" s="12"/>
    </row>
    <row r="15" spans="1:7" ht="18.75">
      <c r="A15" s="3">
        <v>4031136001110010</v>
      </c>
      <c r="B15" s="3" t="s">
        <v>334</v>
      </c>
      <c r="C15" s="3" t="s">
        <v>13</v>
      </c>
      <c r="D15" s="3" t="s">
        <v>25</v>
      </c>
      <c r="E15" s="3" t="s">
        <v>383</v>
      </c>
      <c r="F15" s="12"/>
    </row>
    <row r="16" spans="1:7" ht="18.75">
      <c r="A16" s="3">
        <v>4031136001110010</v>
      </c>
      <c r="B16" s="3" t="s">
        <v>335</v>
      </c>
      <c r="C16" s="3" t="s">
        <v>306</v>
      </c>
      <c r="D16" s="3" t="s">
        <v>25</v>
      </c>
      <c r="E16" s="3" t="s">
        <v>383</v>
      </c>
      <c r="F16" s="12"/>
    </row>
    <row r="17" spans="1:6" ht="18.75">
      <c r="A17" s="3">
        <v>4031136001110010</v>
      </c>
      <c r="B17" s="3" t="s">
        <v>336</v>
      </c>
      <c r="C17" s="3" t="s">
        <v>6</v>
      </c>
      <c r="D17" s="3" t="s">
        <v>25</v>
      </c>
      <c r="E17" s="3" t="s">
        <v>383</v>
      </c>
      <c r="F17" s="12"/>
    </row>
    <row r="18" spans="1:6" ht="18.75">
      <c r="A18" s="3">
        <v>4031136001110010</v>
      </c>
      <c r="B18" s="3" t="s">
        <v>14</v>
      </c>
      <c r="C18" s="3" t="s">
        <v>24</v>
      </c>
      <c r="D18" s="3" t="s">
        <v>25</v>
      </c>
      <c r="E18" s="3" t="s">
        <v>383</v>
      </c>
      <c r="F18" s="12"/>
    </row>
    <row r="19" spans="1:6" ht="18.75">
      <c r="A19" s="3">
        <v>4031136001110020</v>
      </c>
      <c r="B19" s="3" t="s">
        <v>337</v>
      </c>
      <c r="C19" s="3" t="s">
        <v>12</v>
      </c>
      <c r="D19" s="3" t="s">
        <v>25</v>
      </c>
      <c r="E19" s="3" t="s">
        <v>383</v>
      </c>
      <c r="F19" s="12"/>
    </row>
    <row r="20" spans="1:6" ht="18.75">
      <c r="A20" s="3">
        <v>4031136001110020</v>
      </c>
      <c r="B20" s="3" t="s">
        <v>338</v>
      </c>
      <c r="C20" s="3" t="s">
        <v>307</v>
      </c>
      <c r="D20" s="3" t="s">
        <v>25</v>
      </c>
      <c r="E20" s="3" t="s">
        <v>383</v>
      </c>
      <c r="F20" s="12"/>
    </row>
    <row r="21" spans="1:6" ht="18.75">
      <c r="A21" s="3">
        <v>4031136001110020</v>
      </c>
      <c r="B21" s="3" t="s">
        <v>339</v>
      </c>
      <c r="C21" s="3" t="s">
        <v>38</v>
      </c>
      <c r="D21" s="3" t="s">
        <v>25</v>
      </c>
      <c r="E21" s="3" t="s">
        <v>364</v>
      </c>
      <c r="F21" s="12"/>
    </row>
    <row r="22" spans="1:6" ht="18.75">
      <c r="A22" s="3">
        <v>4031136001110020</v>
      </c>
      <c r="B22" s="3" t="s">
        <v>340</v>
      </c>
      <c r="C22" s="3" t="s">
        <v>308</v>
      </c>
      <c r="D22" s="3" t="s">
        <v>25</v>
      </c>
      <c r="E22" s="3" t="s">
        <v>383</v>
      </c>
      <c r="F22" s="12"/>
    </row>
    <row r="23" spans="1:6" ht="18.75">
      <c r="A23" s="3">
        <v>4031136001110020</v>
      </c>
      <c r="B23" s="3" t="s">
        <v>341</v>
      </c>
      <c r="C23" s="3" t="s">
        <v>309</v>
      </c>
      <c r="D23" s="3" t="s">
        <v>25</v>
      </c>
      <c r="E23" s="3" t="s">
        <v>231</v>
      </c>
      <c r="F23" s="12"/>
    </row>
    <row r="24" spans="1:6" ht="18.75">
      <c r="A24" s="3">
        <v>4031136001110020</v>
      </c>
      <c r="B24" s="3" t="s">
        <v>342</v>
      </c>
      <c r="C24" s="3" t="s">
        <v>19</v>
      </c>
      <c r="D24" s="3" t="s">
        <v>25</v>
      </c>
      <c r="E24" s="3" t="s">
        <v>231</v>
      </c>
      <c r="F24" s="12"/>
    </row>
    <row r="25" spans="1:6" ht="18.75">
      <c r="A25" s="3">
        <v>4031136001110020</v>
      </c>
      <c r="B25" s="3" t="s">
        <v>343</v>
      </c>
      <c r="C25" s="3" t="s">
        <v>310</v>
      </c>
      <c r="D25" s="3" t="s">
        <v>25</v>
      </c>
      <c r="E25" s="3" t="s">
        <v>231</v>
      </c>
      <c r="F25" s="12"/>
    </row>
    <row r="26" spans="1:6" ht="18.75">
      <c r="A26" s="3">
        <v>4031136001110020</v>
      </c>
      <c r="B26" s="3" t="s">
        <v>344</v>
      </c>
      <c r="C26" s="3" t="s">
        <v>308</v>
      </c>
      <c r="D26" s="3" t="s">
        <v>25</v>
      </c>
      <c r="E26" s="3" t="s">
        <v>231</v>
      </c>
      <c r="F26" s="12"/>
    </row>
    <row r="27" spans="1:6" ht="18.75">
      <c r="A27" s="3">
        <v>4031136001110020</v>
      </c>
      <c r="B27" s="3" t="s">
        <v>345</v>
      </c>
      <c r="C27" s="3" t="s">
        <v>21</v>
      </c>
      <c r="D27" s="3" t="s">
        <v>25</v>
      </c>
      <c r="E27" s="3" t="s">
        <v>231</v>
      </c>
      <c r="F27" s="12"/>
    </row>
    <row r="28" spans="1:6" ht="18.75">
      <c r="A28" s="3">
        <v>4031136001110020</v>
      </c>
      <c r="B28" s="3" t="s">
        <v>346</v>
      </c>
      <c r="C28" s="3" t="s">
        <v>311</v>
      </c>
      <c r="D28" s="3" t="s">
        <v>25</v>
      </c>
      <c r="E28" s="3" t="s">
        <v>231</v>
      </c>
      <c r="F28" s="12"/>
    </row>
    <row r="29" spans="1:6" ht="18.75">
      <c r="A29" s="3">
        <v>4031136001110030</v>
      </c>
      <c r="B29" s="3" t="s">
        <v>347</v>
      </c>
      <c r="C29" s="3" t="s">
        <v>312</v>
      </c>
      <c r="D29" s="3" t="s">
        <v>25</v>
      </c>
      <c r="E29" s="3" t="s">
        <v>364</v>
      </c>
      <c r="F29" s="12"/>
    </row>
    <row r="30" spans="1:6" ht="18.75">
      <c r="A30" s="3">
        <v>4031136001110030</v>
      </c>
      <c r="B30" s="3" t="s">
        <v>348</v>
      </c>
      <c r="C30" s="3" t="s">
        <v>313</v>
      </c>
      <c r="D30" s="3" t="s">
        <v>25</v>
      </c>
      <c r="E30" s="3" t="s">
        <v>364</v>
      </c>
      <c r="F30" s="12"/>
    </row>
    <row r="31" spans="1:6" ht="18.75">
      <c r="A31" s="3">
        <v>4031136001110030</v>
      </c>
      <c r="B31" s="3" t="s">
        <v>349</v>
      </c>
      <c r="C31" s="3" t="s">
        <v>13</v>
      </c>
      <c r="D31" s="3" t="s">
        <v>25</v>
      </c>
      <c r="E31" s="3" t="s">
        <v>231</v>
      </c>
      <c r="F31" s="12"/>
    </row>
    <row r="32" spans="1:6" ht="18.75">
      <c r="A32" s="3">
        <v>4031136001110030</v>
      </c>
      <c r="B32" s="3" t="s">
        <v>350</v>
      </c>
      <c r="C32" s="3" t="s">
        <v>314</v>
      </c>
      <c r="D32" s="3" t="s">
        <v>25</v>
      </c>
      <c r="E32" s="3" t="s">
        <v>364</v>
      </c>
      <c r="F32" s="12"/>
    </row>
    <row r="33" spans="1:6" ht="18.75">
      <c r="A33" s="3">
        <v>4031136001110030</v>
      </c>
      <c r="B33" s="3" t="s">
        <v>351</v>
      </c>
      <c r="C33" s="3" t="s">
        <v>13</v>
      </c>
      <c r="D33" s="3" t="s">
        <v>25</v>
      </c>
      <c r="E33" s="3" t="s">
        <v>231</v>
      </c>
      <c r="F33" s="12"/>
    </row>
    <row r="34" spans="1:6" ht="18.75">
      <c r="A34" s="3">
        <v>4031136001110030</v>
      </c>
      <c r="B34" s="3" t="s">
        <v>351</v>
      </c>
      <c r="C34" s="3" t="s">
        <v>56</v>
      </c>
      <c r="D34" s="3" t="s">
        <v>25</v>
      </c>
      <c r="E34" s="3" t="s">
        <v>231</v>
      </c>
      <c r="F34" s="12"/>
    </row>
    <row r="35" spans="1:6" ht="18.75">
      <c r="A35" s="3">
        <v>4031136001110030</v>
      </c>
      <c r="B35" s="3" t="s">
        <v>352</v>
      </c>
      <c r="C35" s="3" t="s">
        <v>13</v>
      </c>
      <c r="D35" s="3" t="s">
        <v>25</v>
      </c>
      <c r="E35" s="3" t="s">
        <v>231</v>
      </c>
      <c r="F35" s="12"/>
    </row>
    <row r="36" spans="1:6" ht="18.75">
      <c r="A36" s="3">
        <v>4031136001110030</v>
      </c>
      <c r="B36" s="3" t="s">
        <v>353</v>
      </c>
      <c r="C36" s="3" t="s">
        <v>315</v>
      </c>
      <c r="D36" s="3" t="s">
        <v>25</v>
      </c>
      <c r="E36" s="3" t="s">
        <v>231</v>
      </c>
      <c r="F36" s="12"/>
    </row>
    <row r="37" spans="1:6" ht="18.75">
      <c r="A37" s="3">
        <v>4031136001110030</v>
      </c>
      <c r="B37" s="3" t="s">
        <v>354</v>
      </c>
      <c r="C37" s="3" t="s">
        <v>316</v>
      </c>
      <c r="D37" s="3" t="s">
        <v>25</v>
      </c>
      <c r="E37" s="3" t="s">
        <v>231</v>
      </c>
      <c r="F37" s="12"/>
    </row>
    <row r="38" spans="1:6" ht="18.75">
      <c r="A38" s="3">
        <v>4031136001110030</v>
      </c>
      <c r="B38" s="3" t="s">
        <v>355</v>
      </c>
      <c r="C38" s="3" t="s">
        <v>317</v>
      </c>
      <c r="D38" s="3" t="s">
        <v>25</v>
      </c>
      <c r="E38" s="3" t="s">
        <v>231</v>
      </c>
      <c r="F38" s="12"/>
    </row>
    <row r="39" spans="1:6" ht="18.75">
      <c r="A39" s="3">
        <v>4031136001110040</v>
      </c>
      <c r="B39" s="3" t="s">
        <v>225</v>
      </c>
      <c r="C39" s="3" t="s">
        <v>318</v>
      </c>
      <c r="D39" s="3" t="s">
        <v>25</v>
      </c>
      <c r="E39" s="3" t="s">
        <v>231</v>
      </c>
      <c r="F39" s="12"/>
    </row>
    <row r="40" spans="1:6" ht="18.75">
      <c r="A40" s="3">
        <v>4031136001110040</v>
      </c>
      <c r="B40" s="3" t="s">
        <v>356</v>
      </c>
      <c r="C40" s="3" t="s">
        <v>319</v>
      </c>
      <c r="D40" s="3" t="s">
        <v>25</v>
      </c>
      <c r="E40" s="3" t="s">
        <v>231</v>
      </c>
      <c r="F40" s="12"/>
    </row>
    <row r="41" spans="1:6" ht="18.75">
      <c r="A41" s="3">
        <v>4031136001110040</v>
      </c>
      <c r="B41" s="3" t="s">
        <v>357</v>
      </c>
      <c r="C41" s="3" t="s">
        <v>7</v>
      </c>
      <c r="D41" s="3" t="s">
        <v>25</v>
      </c>
      <c r="E41" s="3" t="s">
        <v>231</v>
      </c>
      <c r="F41" s="12"/>
    </row>
    <row r="42" spans="1:6" ht="18.75">
      <c r="A42" s="3">
        <v>4031136001110040</v>
      </c>
      <c r="B42" s="3" t="s">
        <v>358</v>
      </c>
      <c r="C42" s="3" t="s">
        <v>320</v>
      </c>
      <c r="D42" s="3" t="s">
        <v>25</v>
      </c>
      <c r="E42" s="3" t="s">
        <v>231</v>
      </c>
      <c r="F42" s="12"/>
    </row>
    <row r="43" spans="1:6" ht="18.75">
      <c r="A43" s="3">
        <v>4031136001110040</v>
      </c>
      <c r="B43" s="3" t="s">
        <v>359</v>
      </c>
      <c r="C43" s="3" t="s">
        <v>6</v>
      </c>
      <c r="D43" s="3" t="s">
        <v>25</v>
      </c>
      <c r="E43" s="3" t="s">
        <v>231</v>
      </c>
      <c r="F43" s="12"/>
    </row>
    <row r="44" spans="1:6" ht="18.75">
      <c r="A44" s="3">
        <v>4031136001110040</v>
      </c>
      <c r="B44" s="3" t="s">
        <v>360</v>
      </c>
      <c r="C44" s="3" t="s">
        <v>19</v>
      </c>
      <c r="D44" s="3" t="s">
        <v>25</v>
      </c>
      <c r="E44" s="3" t="s">
        <v>231</v>
      </c>
      <c r="F44" s="12"/>
    </row>
    <row r="45" spans="1:6" ht="18.75">
      <c r="A45" s="3">
        <v>4031136001110040</v>
      </c>
      <c r="B45" s="3" t="s">
        <v>361</v>
      </c>
      <c r="C45" s="3" t="s">
        <v>16</v>
      </c>
      <c r="D45" s="3" t="s">
        <v>25</v>
      </c>
      <c r="E45" s="3" t="s">
        <v>231</v>
      </c>
      <c r="F45" s="12"/>
    </row>
    <row r="46" spans="1:6" ht="18.75">
      <c r="A46" s="3">
        <v>4031136001110040</v>
      </c>
      <c r="B46" s="3" t="s">
        <v>362</v>
      </c>
      <c r="C46" s="3" t="s">
        <v>321</v>
      </c>
      <c r="D46" s="3" t="s">
        <v>25</v>
      </c>
      <c r="E46" s="3" t="s">
        <v>231</v>
      </c>
      <c r="F46" s="12"/>
    </row>
    <row r="47" spans="1:6" ht="18.75">
      <c r="A47" s="3"/>
      <c r="B47" s="3"/>
      <c r="C47" s="3"/>
      <c r="D47" s="3"/>
      <c r="E47" s="3"/>
      <c r="F47" s="12"/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18"/>
  <sheetViews>
    <sheetView topLeftCell="A3" workbookViewId="0">
      <selection activeCell="H8" sqref="H8"/>
    </sheetView>
  </sheetViews>
  <sheetFormatPr defaultRowHeight="14.25"/>
  <cols>
    <col min="1" max="1" width="20.125" customWidth="1"/>
    <col min="2" max="2" width="18.75" customWidth="1"/>
    <col min="3" max="3" width="17.625" customWidth="1"/>
    <col min="4" max="4" width="27.875" customWidth="1"/>
    <col min="5" max="5" width="21.125" customWidth="1"/>
  </cols>
  <sheetData>
    <row r="1" spans="1:5" ht="18.75">
      <c r="A1" s="9" t="s">
        <v>0</v>
      </c>
      <c r="B1" s="9" t="s">
        <v>1</v>
      </c>
      <c r="C1" s="9" t="s">
        <v>2</v>
      </c>
      <c r="D1" s="9" t="s">
        <v>3</v>
      </c>
      <c r="E1" s="9" t="s">
        <v>4</v>
      </c>
    </row>
    <row r="2" spans="1:5" ht="18.75">
      <c r="A2" s="14" t="s">
        <v>242</v>
      </c>
      <c r="B2" s="14" t="s">
        <v>242</v>
      </c>
      <c r="C2" s="14" t="s">
        <v>20</v>
      </c>
      <c r="D2" s="9" t="s">
        <v>233</v>
      </c>
      <c r="E2" s="9" t="s">
        <v>232</v>
      </c>
    </row>
    <row r="3" spans="1:5" ht="18.75">
      <c r="A3" s="14" t="s">
        <v>243</v>
      </c>
      <c r="B3" s="14" t="s">
        <v>243</v>
      </c>
      <c r="C3" s="14" t="s">
        <v>238</v>
      </c>
      <c r="D3" s="9" t="s">
        <v>233</v>
      </c>
      <c r="E3" s="9" t="s">
        <v>232</v>
      </c>
    </row>
    <row r="4" spans="1:5" ht="18.75">
      <c r="A4" s="14" t="s">
        <v>244</v>
      </c>
      <c r="B4" s="14" t="s">
        <v>244</v>
      </c>
      <c r="C4" s="14" t="s">
        <v>19</v>
      </c>
      <c r="D4" s="9" t="s">
        <v>233</v>
      </c>
      <c r="E4" s="9" t="s">
        <v>232</v>
      </c>
    </row>
    <row r="5" spans="1:5" ht="18.75">
      <c r="A5" s="14" t="s">
        <v>245</v>
      </c>
      <c r="B5" s="14" t="s">
        <v>245</v>
      </c>
      <c r="C5" s="14" t="s">
        <v>239</v>
      </c>
      <c r="D5" s="9" t="s">
        <v>233</v>
      </c>
      <c r="E5" s="9" t="s">
        <v>232</v>
      </c>
    </row>
    <row r="6" spans="1:5" ht="18.75">
      <c r="A6" s="14" t="s">
        <v>246</v>
      </c>
      <c r="B6" s="14" t="s">
        <v>246</v>
      </c>
      <c r="C6" s="14" t="s">
        <v>235</v>
      </c>
      <c r="D6" s="9" t="s">
        <v>233</v>
      </c>
      <c r="E6" s="9" t="s">
        <v>232</v>
      </c>
    </row>
    <row r="7" spans="1:5" ht="18.75">
      <c r="A7" s="14" t="s">
        <v>247</v>
      </c>
      <c r="B7" s="14" t="s">
        <v>247</v>
      </c>
      <c r="C7" s="14" t="s">
        <v>234</v>
      </c>
      <c r="D7" s="9" t="s">
        <v>233</v>
      </c>
      <c r="E7" s="9" t="s">
        <v>232</v>
      </c>
    </row>
    <row r="8" spans="1:5" ht="18.75">
      <c r="A8" s="14" t="s">
        <v>248</v>
      </c>
      <c r="B8" s="14" t="s">
        <v>248</v>
      </c>
      <c r="C8" s="14" t="s">
        <v>240</v>
      </c>
      <c r="D8" s="9" t="s">
        <v>233</v>
      </c>
      <c r="E8" s="9" t="s">
        <v>232</v>
      </c>
    </row>
    <row r="9" spans="1:5" ht="18.75">
      <c r="A9" s="14" t="s">
        <v>237</v>
      </c>
      <c r="B9" s="14" t="s">
        <v>237</v>
      </c>
      <c r="C9" s="14" t="s">
        <v>236</v>
      </c>
      <c r="D9" s="9" t="s">
        <v>233</v>
      </c>
      <c r="E9" s="9" t="s">
        <v>232</v>
      </c>
    </row>
    <row r="10" spans="1:5" ht="18.75">
      <c r="A10" s="14" t="s">
        <v>249</v>
      </c>
      <c r="B10" s="14" t="s">
        <v>249</v>
      </c>
      <c r="C10" s="14" t="s">
        <v>21</v>
      </c>
      <c r="D10" s="9" t="s">
        <v>233</v>
      </c>
      <c r="E10" s="9" t="s">
        <v>232</v>
      </c>
    </row>
    <row r="11" spans="1:5" ht="18.75">
      <c r="A11" s="14" t="s">
        <v>250</v>
      </c>
      <c r="B11" s="14" t="s">
        <v>250</v>
      </c>
      <c r="C11" s="14" t="s">
        <v>7</v>
      </c>
      <c r="D11" s="9" t="s">
        <v>233</v>
      </c>
      <c r="E11" s="9" t="s">
        <v>232</v>
      </c>
    </row>
    <row r="12" spans="1:5" ht="18.75">
      <c r="A12" s="14" t="s">
        <v>251</v>
      </c>
      <c r="B12" s="14" t="s">
        <v>251</v>
      </c>
      <c r="C12" s="14" t="s">
        <v>56</v>
      </c>
      <c r="D12" s="9" t="s">
        <v>233</v>
      </c>
      <c r="E12" s="9" t="s">
        <v>232</v>
      </c>
    </row>
    <row r="13" spans="1:5" ht="18.75">
      <c r="A13" s="14" t="s">
        <v>252</v>
      </c>
      <c r="B13" s="14" t="s">
        <v>252</v>
      </c>
      <c r="C13" s="14" t="s">
        <v>241</v>
      </c>
      <c r="D13" s="9" t="s">
        <v>233</v>
      </c>
      <c r="E13" s="9" t="s">
        <v>232</v>
      </c>
    </row>
    <row r="14" spans="1:5" ht="18.75">
      <c r="A14" s="14" t="s">
        <v>253</v>
      </c>
      <c r="B14" s="14" t="s">
        <v>253</v>
      </c>
      <c r="C14" s="14" t="s">
        <v>56</v>
      </c>
      <c r="D14" s="9" t="s">
        <v>233</v>
      </c>
      <c r="E14" s="9" t="s">
        <v>232</v>
      </c>
    </row>
    <row r="15" spans="1:5" ht="18.75">
      <c r="A15" s="14" t="s">
        <v>254</v>
      </c>
      <c r="B15" s="14" t="s">
        <v>254</v>
      </c>
      <c r="C15" s="14" t="s">
        <v>17</v>
      </c>
      <c r="D15" s="9" t="s">
        <v>233</v>
      </c>
      <c r="E15" s="9" t="s">
        <v>232</v>
      </c>
    </row>
    <row r="16" spans="1:5" ht="18.75">
      <c r="A16" s="14" t="s">
        <v>255</v>
      </c>
      <c r="B16" s="14" t="s">
        <v>255</v>
      </c>
      <c r="C16" s="14" t="s">
        <v>13</v>
      </c>
      <c r="D16" s="9" t="s">
        <v>233</v>
      </c>
      <c r="E16" s="9" t="s">
        <v>232</v>
      </c>
    </row>
    <row r="17" spans="1:5" ht="18.75">
      <c r="A17" s="14" t="s">
        <v>256</v>
      </c>
      <c r="B17" s="14" t="s">
        <v>256</v>
      </c>
      <c r="C17" s="14" t="s">
        <v>17</v>
      </c>
      <c r="D17" s="9" t="s">
        <v>233</v>
      </c>
      <c r="E17" s="9" t="s">
        <v>232</v>
      </c>
    </row>
    <row r="18" spans="1:5" ht="18.75">
      <c r="A18" s="14" t="s">
        <v>76</v>
      </c>
      <c r="B18" s="14" t="s">
        <v>76</v>
      </c>
      <c r="C18" s="14" t="s">
        <v>18</v>
      </c>
      <c r="D18" s="9" t="s">
        <v>233</v>
      </c>
      <c r="E18" s="15" t="s">
        <v>232</v>
      </c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22"/>
  <sheetViews>
    <sheetView zoomScaleNormal="100" workbookViewId="0">
      <selection activeCell="A2" sqref="A2:E22"/>
    </sheetView>
  </sheetViews>
  <sheetFormatPr defaultRowHeight="14.25"/>
  <cols>
    <col min="1" max="1" width="17.25" customWidth="1"/>
    <col min="2" max="2" width="16.875" customWidth="1"/>
    <col min="3" max="3" width="16.625" customWidth="1"/>
    <col min="4" max="4" width="27.75" customWidth="1"/>
    <col min="5" max="5" width="20.875" customWidth="1"/>
  </cols>
  <sheetData>
    <row r="1" spans="1:5">
      <c r="A1" t="s">
        <v>2</v>
      </c>
      <c r="B1" t="s">
        <v>1</v>
      </c>
      <c r="C1" t="s">
        <v>0</v>
      </c>
      <c r="D1" t="s">
        <v>3</v>
      </c>
      <c r="E1" t="s">
        <v>4</v>
      </c>
    </row>
    <row r="2" spans="1:5" ht="18.75">
      <c r="A2" s="14" t="s">
        <v>148</v>
      </c>
      <c r="B2" s="14" t="s">
        <v>229</v>
      </c>
      <c r="C2" s="14" t="s">
        <v>282</v>
      </c>
      <c r="D2" s="9" t="s">
        <v>233</v>
      </c>
      <c r="E2" s="9" t="s">
        <v>232</v>
      </c>
    </row>
    <row r="3" spans="1:5" ht="18.75">
      <c r="A3" s="14" t="s">
        <v>17</v>
      </c>
      <c r="B3" s="14" t="s">
        <v>266</v>
      </c>
      <c r="C3" s="14" t="s">
        <v>283</v>
      </c>
      <c r="D3" s="9" t="s">
        <v>233</v>
      </c>
      <c r="E3" s="9" t="s">
        <v>232</v>
      </c>
    </row>
    <row r="4" spans="1:5" ht="18.75">
      <c r="A4" s="14" t="s">
        <v>257</v>
      </c>
      <c r="B4" s="14" t="s">
        <v>267</v>
      </c>
      <c r="C4" s="14" t="s">
        <v>284</v>
      </c>
      <c r="D4" s="9" t="s">
        <v>233</v>
      </c>
      <c r="E4" s="9" t="s">
        <v>232</v>
      </c>
    </row>
    <row r="5" spans="1:5" ht="18.75">
      <c r="A5" s="14" t="s">
        <v>258</v>
      </c>
      <c r="B5" s="14" t="s">
        <v>268</v>
      </c>
      <c r="C5" s="14" t="s">
        <v>285</v>
      </c>
      <c r="D5" s="9" t="s">
        <v>233</v>
      </c>
      <c r="E5" s="9" t="s">
        <v>232</v>
      </c>
    </row>
    <row r="6" spans="1:5" ht="18.75">
      <c r="A6" s="14" t="s">
        <v>259</v>
      </c>
      <c r="B6" s="14" t="s">
        <v>269</v>
      </c>
      <c r="C6" s="14" t="s">
        <v>286</v>
      </c>
      <c r="D6" s="9" t="s">
        <v>233</v>
      </c>
      <c r="E6" s="9" t="s">
        <v>232</v>
      </c>
    </row>
    <row r="7" spans="1:5" ht="18.75">
      <c r="A7" s="14" t="s">
        <v>260</v>
      </c>
      <c r="B7" s="14" t="s">
        <v>147</v>
      </c>
      <c r="C7" s="14" t="s">
        <v>287</v>
      </c>
      <c r="D7" s="9" t="s">
        <v>233</v>
      </c>
      <c r="E7" s="9" t="s">
        <v>232</v>
      </c>
    </row>
    <row r="8" spans="1:5" ht="18.75">
      <c r="A8" s="14" t="s">
        <v>257</v>
      </c>
      <c r="B8" s="14" t="s">
        <v>270</v>
      </c>
      <c r="C8" s="14" t="s">
        <v>288</v>
      </c>
      <c r="D8" s="9" t="s">
        <v>233</v>
      </c>
      <c r="E8" s="9" t="s">
        <v>232</v>
      </c>
    </row>
    <row r="9" spans="1:5" ht="18.75">
      <c r="A9" s="14" t="s">
        <v>132</v>
      </c>
      <c r="B9" s="14" t="s">
        <v>271</v>
      </c>
      <c r="C9" s="14" t="s">
        <v>289</v>
      </c>
      <c r="D9" s="9" t="s">
        <v>233</v>
      </c>
      <c r="E9" s="9" t="s">
        <v>232</v>
      </c>
    </row>
    <row r="10" spans="1:5" ht="18.75">
      <c r="A10" s="14" t="s">
        <v>261</v>
      </c>
      <c r="B10" s="14" t="s">
        <v>272</v>
      </c>
      <c r="C10" s="14" t="s">
        <v>290</v>
      </c>
      <c r="D10" s="9" t="s">
        <v>233</v>
      </c>
      <c r="E10" s="9" t="s">
        <v>232</v>
      </c>
    </row>
    <row r="11" spans="1:5" ht="18.75">
      <c r="A11" s="14" t="s">
        <v>10</v>
      </c>
      <c r="B11" s="14" t="s">
        <v>273</v>
      </c>
      <c r="C11" s="14" t="s">
        <v>291</v>
      </c>
      <c r="D11" s="9" t="s">
        <v>233</v>
      </c>
      <c r="E11" s="9" t="s">
        <v>232</v>
      </c>
    </row>
    <row r="12" spans="1:5" ht="18.75">
      <c r="A12" s="14" t="s">
        <v>262</v>
      </c>
      <c r="B12" s="14" t="s">
        <v>274</v>
      </c>
      <c r="C12" s="14" t="s">
        <v>292</v>
      </c>
      <c r="D12" s="9" t="s">
        <v>233</v>
      </c>
      <c r="E12" s="9" t="s">
        <v>232</v>
      </c>
    </row>
    <row r="13" spans="1:5" ht="18.75">
      <c r="A13" s="14" t="s">
        <v>132</v>
      </c>
      <c r="B13" s="14" t="s">
        <v>275</v>
      </c>
      <c r="C13" s="14" t="s">
        <v>293</v>
      </c>
      <c r="D13" s="9" t="s">
        <v>233</v>
      </c>
      <c r="E13" s="9" t="s">
        <v>232</v>
      </c>
    </row>
    <row r="14" spans="1:5" ht="18.75">
      <c r="A14" s="14" t="s">
        <v>21</v>
      </c>
      <c r="B14" s="14" t="s">
        <v>276</v>
      </c>
      <c r="C14" s="14" t="s">
        <v>294</v>
      </c>
      <c r="D14" s="9" t="s">
        <v>233</v>
      </c>
      <c r="E14" s="9" t="s">
        <v>232</v>
      </c>
    </row>
    <row r="15" spans="1:5" ht="18.75">
      <c r="A15" s="14" t="s">
        <v>257</v>
      </c>
      <c r="B15" s="14" t="s">
        <v>276</v>
      </c>
      <c r="C15" s="14" t="s">
        <v>295</v>
      </c>
      <c r="D15" s="9" t="s">
        <v>233</v>
      </c>
      <c r="E15" s="9" t="s">
        <v>232</v>
      </c>
    </row>
    <row r="16" spans="1:5" ht="18.75">
      <c r="A16" s="14" t="s">
        <v>7</v>
      </c>
      <c r="B16" s="14" t="s">
        <v>277</v>
      </c>
      <c r="C16" s="14" t="s">
        <v>296</v>
      </c>
      <c r="D16" s="9" t="s">
        <v>233</v>
      </c>
      <c r="E16" s="9" t="s">
        <v>232</v>
      </c>
    </row>
    <row r="17" spans="1:5" ht="18.75">
      <c r="A17" s="14" t="s">
        <v>263</v>
      </c>
      <c r="B17" s="14" t="s">
        <v>278</v>
      </c>
      <c r="C17" s="14" t="s">
        <v>297</v>
      </c>
      <c r="D17" s="9" t="s">
        <v>233</v>
      </c>
      <c r="E17" s="9" t="s">
        <v>232</v>
      </c>
    </row>
    <row r="18" spans="1:5" ht="18.75">
      <c r="A18" s="14" t="s">
        <v>17</v>
      </c>
      <c r="B18" s="14" t="s">
        <v>279</v>
      </c>
      <c r="C18" s="14" t="s">
        <v>298</v>
      </c>
      <c r="D18" s="9" t="s">
        <v>233</v>
      </c>
      <c r="E18" s="15" t="s">
        <v>232</v>
      </c>
    </row>
    <row r="19" spans="1:5" ht="18.75">
      <c r="A19" s="14" t="s">
        <v>264</v>
      </c>
      <c r="B19" s="14" t="s">
        <v>280</v>
      </c>
      <c r="C19" s="14" t="s">
        <v>299</v>
      </c>
      <c r="D19" s="9" t="s">
        <v>233</v>
      </c>
      <c r="E19" s="15" t="s">
        <v>232</v>
      </c>
    </row>
    <row r="20" spans="1:5" ht="18.75">
      <c r="A20" s="14" t="s">
        <v>265</v>
      </c>
      <c r="B20" s="14" t="s">
        <v>281</v>
      </c>
      <c r="C20" s="14" t="s">
        <v>300</v>
      </c>
      <c r="D20" s="9" t="s">
        <v>233</v>
      </c>
      <c r="E20" s="15" t="s">
        <v>232</v>
      </c>
    </row>
    <row r="21" spans="1:5">
      <c r="A21" s="12"/>
      <c r="B21" s="12"/>
      <c r="C21" s="12"/>
      <c r="D21" s="12"/>
      <c r="E21" s="12"/>
    </row>
    <row r="22" spans="1:5">
      <c r="A22" s="12"/>
      <c r="B22" s="12"/>
      <c r="C22" s="12"/>
      <c r="D22" s="12"/>
      <c r="E22" s="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Sheet2</vt:lpstr>
      <vt:lpstr>پرستاری 1401</vt:lpstr>
      <vt:lpstr>پرستاری 1402</vt:lpstr>
      <vt:lpstr>كارشناسي ارشد 1403</vt:lpstr>
      <vt:lpstr>فوریت های پزشکی 1401</vt:lpstr>
      <vt:lpstr>فوریت های پزشکی 1402</vt:lpstr>
      <vt:lpstr>پرستاری 1403</vt:lpstr>
      <vt:lpstr>فوریتهای پزشکی پیوسته 1403</vt:lpstr>
      <vt:lpstr>فوریتهای پزشکی ناپیوسته 1402</vt:lpstr>
      <vt:lpstr>فوریت های پزشکی ناپیوسته 1403</vt:lpstr>
      <vt:lpstr>پرستاری 1404</vt:lpstr>
      <vt:lpstr>فوریت های پزشکی پیوسته 1404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2025-11-22T05:28:10Z</dcterms:modified>
</cp:coreProperties>
</file>